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16" activeTab="0"/>
  </bookViews>
  <sheets>
    <sheet name="給水量" sheetId="1" r:id="rId1"/>
    <sheet name="人口動態" sheetId="2" r:id="rId2"/>
    <sheet name="雇用情勢" sheetId="3" r:id="rId3"/>
    <sheet name="賃金・労働時間・雇用" sheetId="4" r:id="rId4"/>
    <sheet name="倒産状況" sheetId="5" r:id="rId5"/>
    <sheet name="金利" sheetId="6" r:id="rId6"/>
    <sheet name="信用保証" sheetId="7" r:id="rId7"/>
    <sheet name="建築確認" sheetId="8" r:id="rId8"/>
    <sheet name="公共工事" sheetId="9" r:id="rId9"/>
  </sheets>
  <definedNames>
    <definedName name="_xlnm.Print_Area" localSheetId="0">'給水量'!$A$1:$G$14</definedName>
    <definedName name="_xlnm.Print_Area" localSheetId="5">'金利'!$A$1:$E$50</definedName>
    <definedName name="_xlnm.Print_Area" localSheetId="7">'建築確認'!$A$1:$F$24</definedName>
    <definedName name="_xlnm.Print_Area" localSheetId="2">'雇用情勢'!$A$1:$S$30</definedName>
    <definedName name="_xlnm.Print_Area" localSheetId="8">'公共工事'!$A$1:$K$23</definedName>
    <definedName name="_xlnm.Print_Area" localSheetId="6">'信用保証'!$A$1:$J$65</definedName>
    <definedName name="_xlnm.Print_Area" localSheetId="1">'人口動態'!$A$1:$K$128</definedName>
    <definedName name="_xlnm.Print_Area" localSheetId="3">'賃金・労働時間・雇用'!$A$1:$S$55</definedName>
    <definedName name="_xlnm.Print_Area" localSheetId="4">'倒産状況'!$A$1:$F$96</definedName>
  </definedNames>
  <calcPr fullCalcOnLoad="1"/>
</workbook>
</file>

<file path=xl/sharedStrings.xml><?xml version="1.0" encoding="utf-8"?>
<sst xmlns="http://schemas.openxmlformats.org/spreadsheetml/2006/main" count="811" uniqueCount="406">
  <si>
    <t>出　雲　市　内　給　水　量　状　況</t>
  </si>
  <si>
    <t>上　　　　　水　　　　　道</t>
  </si>
  <si>
    <t>契　約　件　数</t>
  </si>
  <si>
    <t>出雲市内建築確認申請状況</t>
  </si>
  <si>
    <t>5月</t>
  </si>
  <si>
    <t>6月</t>
  </si>
  <si>
    <t>4～6月</t>
  </si>
  <si>
    <t>4月</t>
  </si>
  <si>
    <t>県 営 公 共 事 業 の 状 況</t>
  </si>
  <si>
    <t>単位：千円</t>
  </si>
  <si>
    <t>土　　木</t>
  </si>
  <si>
    <t>建　　築</t>
  </si>
  <si>
    <t>舗装工事</t>
  </si>
  <si>
    <t>そ の 他</t>
  </si>
  <si>
    <t>合　　計</t>
  </si>
  <si>
    <t>8月</t>
  </si>
  <si>
    <t>9月</t>
  </si>
  <si>
    <t>単位：人、世帯</t>
  </si>
  <si>
    <t>自　然　要　因</t>
  </si>
  <si>
    <t>社　会　要　因</t>
  </si>
  <si>
    <t>世帯数</t>
  </si>
  <si>
    <t>人　　　　　　口</t>
  </si>
  <si>
    <t>出　生</t>
  </si>
  <si>
    <t>死　亡</t>
  </si>
  <si>
    <t>増　減</t>
  </si>
  <si>
    <t>転　入</t>
  </si>
  <si>
    <t>転　出</t>
  </si>
  <si>
    <t>男</t>
  </si>
  <si>
    <t>女</t>
  </si>
  <si>
    <t>合　計</t>
  </si>
  <si>
    <t>資料提供：出雲市市民課</t>
  </si>
  <si>
    <t>件　　　　数</t>
  </si>
  <si>
    <t>負債総額(百万円)</t>
  </si>
  <si>
    <t>島根県</t>
  </si>
  <si>
    <t>年度</t>
  </si>
  <si>
    <t>年月</t>
  </si>
  <si>
    <t>10月</t>
  </si>
  <si>
    <t>11月</t>
  </si>
  <si>
    <t>12月</t>
  </si>
  <si>
    <t>単位：倍.人.％</t>
  </si>
  <si>
    <t>求　人　倍　率</t>
  </si>
  <si>
    <t>新　規　求　人　数</t>
  </si>
  <si>
    <t>対比差</t>
  </si>
  <si>
    <t>　10月</t>
  </si>
  <si>
    <t>(</t>
  </si>
  <si>
    <t>)</t>
  </si>
  <si>
    <t>　4月</t>
  </si>
  <si>
    <t>　5月</t>
  </si>
  <si>
    <t>　6月</t>
  </si>
  <si>
    <t>　7月</t>
  </si>
  <si>
    <t>　8月</t>
  </si>
  <si>
    <t>　9月</t>
  </si>
  <si>
    <t>(   )内はパートを除く数値。資料提供：出雲公共職業安定所</t>
  </si>
  <si>
    <t>件数</t>
  </si>
  <si>
    <t>金額</t>
  </si>
  <si>
    <t>保証債務残高</t>
  </si>
  <si>
    <t>出雲市内信用保証状況</t>
  </si>
  <si>
    <t>５月</t>
  </si>
  <si>
    <t>６月</t>
  </si>
  <si>
    <t>前年比</t>
  </si>
  <si>
    <t>（単位：件・千円・％）</t>
  </si>
  <si>
    <t>１０～１２月計</t>
  </si>
  <si>
    <t>４～６月計</t>
  </si>
  <si>
    <t>7月</t>
  </si>
  <si>
    <t>8月</t>
  </si>
  <si>
    <t>9月</t>
  </si>
  <si>
    <t>7～9月</t>
  </si>
  <si>
    <t>７～９月計</t>
  </si>
  <si>
    <t>出 雲 市  人 口 動 態</t>
  </si>
  <si>
    <t>10月</t>
  </si>
  <si>
    <t>11月</t>
  </si>
  <si>
    <t>12月</t>
  </si>
  <si>
    <t>10～12月</t>
  </si>
  <si>
    <t>項目</t>
  </si>
  <si>
    <t>調査産業計</t>
  </si>
  <si>
    <t>建設業</t>
  </si>
  <si>
    <t>製造業</t>
  </si>
  <si>
    <t>情報通信業</t>
  </si>
  <si>
    <t>卸売・小売業</t>
  </si>
  <si>
    <t>金融・保険業</t>
  </si>
  <si>
    <t>医療・福祉</t>
  </si>
  <si>
    <t>複合　　　　　サービス業</t>
  </si>
  <si>
    <t>現金給与総額</t>
  </si>
  <si>
    <t>前年同月比</t>
  </si>
  <si>
    <t>きまって支給する給与</t>
  </si>
  <si>
    <t>所定内給与</t>
  </si>
  <si>
    <t>所定外給与</t>
  </si>
  <si>
    <t>特別に支払われた給与</t>
  </si>
  <si>
    <t>(円)</t>
  </si>
  <si>
    <t>(％)</t>
  </si>
  <si>
    <t>出勤日数</t>
  </si>
  <si>
    <t>(日)</t>
  </si>
  <si>
    <t>総実労働時間</t>
  </si>
  <si>
    <t>所定内労働時間</t>
  </si>
  <si>
    <t>所定外労働時間</t>
  </si>
  <si>
    <t>前調査期間末常用労働者数</t>
  </si>
  <si>
    <t>増加常用労働者数</t>
  </si>
  <si>
    <t>減少常用労働者数</t>
  </si>
  <si>
    <t>本調査期間末常用労働者数</t>
  </si>
  <si>
    <t>うちパートタイム労働者数</t>
  </si>
  <si>
    <t>パートタイム労働者比</t>
  </si>
  <si>
    <t>入職率</t>
  </si>
  <si>
    <t>前年同月差</t>
  </si>
  <si>
    <t>離職率</t>
  </si>
  <si>
    <t>(人)</t>
  </si>
  <si>
    <t>常用労働者数</t>
  </si>
  <si>
    <t>労働異動率</t>
  </si>
  <si>
    <t>２月</t>
  </si>
  <si>
    <t>1月</t>
  </si>
  <si>
    <t>３月</t>
  </si>
  <si>
    <t>１～３月</t>
  </si>
  <si>
    <t>１～３月計</t>
  </si>
  <si>
    <t>年度合計</t>
  </si>
  <si>
    <t>　４月　 　５月</t>
  </si>
  <si>
    <t>比較増減</t>
  </si>
  <si>
    <t>月別保証承諾</t>
  </si>
  <si>
    <t>　６月　 　７月</t>
  </si>
  <si>
    <t>　８月　 　９月</t>
  </si>
  <si>
    <t>７月</t>
  </si>
  <si>
    <t>上半期計</t>
  </si>
  <si>
    <t>資料提供：</t>
  </si>
  <si>
    <t xml:space="preserve"> １０月　 １１月</t>
  </si>
  <si>
    <t>10月</t>
  </si>
  <si>
    <t>12月</t>
  </si>
  <si>
    <t>２月</t>
  </si>
  <si>
    <t>３月</t>
  </si>
  <si>
    <t xml:space="preserve"> １２月　　 １月</t>
  </si>
  <si>
    <t xml:space="preserve"> 　２月　 　３月</t>
  </si>
  <si>
    <t>1月</t>
  </si>
  <si>
    <t>年間合計</t>
  </si>
  <si>
    <t>２月末</t>
  </si>
  <si>
    <t>2月</t>
  </si>
  <si>
    <t>負債額１千万円以上、法的整理。資料提供：帝国データバンク山陰支店</t>
  </si>
  <si>
    <t>資料提供：出雲市上下水道局</t>
  </si>
  <si>
    <t>前年同月差</t>
  </si>
  <si>
    <t>(ポイント)</t>
  </si>
  <si>
    <t>合　　計</t>
  </si>
  <si>
    <t>３月末</t>
  </si>
  <si>
    <t>比較増減（%）</t>
  </si>
  <si>
    <t>５月末</t>
  </si>
  <si>
    <t>４月末</t>
  </si>
  <si>
    <t>６月末</t>
  </si>
  <si>
    <t>８月末</t>
  </si>
  <si>
    <t>７月末</t>
  </si>
  <si>
    <t>雇　用　情　勢　（出雲公共職業安定所管内）</t>
  </si>
  <si>
    <t>4月</t>
  </si>
  <si>
    <t>5月</t>
  </si>
  <si>
    <t>１月</t>
  </si>
  <si>
    <t>下半期計</t>
  </si>
  <si>
    <t>２月末</t>
  </si>
  <si>
    <t>３月末</t>
  </si>
  <si>
    <t>５月末</t>
  </si>
  <si>
    <t>〔業種：小売業1社〕</t>
  </si>
  <si>
    <t>９月末</t>
  </si>
  <si>
    <t>８月末</t>
  </si>
  <si>
    <t>備　　考</t>
  </si>
  <si>
    <t>１１月末</t>
  </si>
  <si>
    <t>１０月末</t>
  </si>
  <si>
    <t>２０年１２月末</t>
  </si>
  <si>
    <t>6月</t>
  </si>
  <si>
    <t>３月末</t>
  </si>
  <si>
    <t>５月末</t>
  </si>
  <si>
    <t>3月</t>
  </si>
  <si>
    <t>　※平成21年度より指定確認検査機関による確認件数を含む</t>
  </si>
  <si>
    <t>８月末</t>
  </si>
  <si>
    <t>〔業種：建設業1社〕</t>
  </si>
  <si>
    <t>〔業種：サービス業1社〕</t>
  </si>
  <si>
    <t>１１月末</t>
  </si>
  <si>
    <t>１０月末</t>
  </si>
  <si>
    <t>１１月</t>
  </si>
  <si>
    <t>１０月</t>
  </si>
  <si>
    <t>９月</t>
  </si>
  <si>
    <t>２１年１２月末</t>
  </si>
  <si>
    <t>２１年　１月末</t>
  </si>
  <si>
    <t>２０年　１月末</t>
  </si>
  <si>
    <t>宿泊業・飲食サービス業</t>
  </si>
  <si>
    <t>教育、学習
支援業</t>
  </si>
  <si>
    <t>生活関連サービス業、娯楽業</t>
  </si>
  <si>
    <t>運輸・郵便業</t>
  </si>
  <si>
    <t>学術研究,専門・技術サービス業</t>
  </si>
  <si>
    <t>　１月末</t>
  </si>
  <si>
    <t>　４月末</t>
  </si>
  <si>
    <t>４月</t>
  </si>
  <si>
    <t>資料提供：出雲市都市建設部建築住宅課</t>
  </si>
  <si>
    <t>　６月末</t>
  </si>
  <si>
    <t>　７月末</t>
  </si>
  <si>
    <t>８月</t>
  </si>
  <si>
    <t>９月末</t>
  </si>
  <si>
    <t>２２年　１２月末</t>
  </si>
  <si>
    <t>　１１月末</t>
  </si>
  <si>
    <t>９月</t>
  </si>
  <si>
    <t>１１月</t>
  </si>
  <si>
    <t>〔業種：製造業1社〕</t>
  </si>
  <si>
    <t>〔業種：建設業2社〕</t>
  </si>
  <si>
    <t>使　用　水　量　（㎥）</t>
  </si>
  <si>
    <t>　　２月末</t>
  </si>
  <si>
    <t>２３年　　１月末</t>
  </si>
  <si>
    <t>３月末</t>
  </si>
  <si>
    <t>６月末</t>
  </si>
  <si>
    <t>〔業種：製造業1社〕</t>
  </si>
  <si>
    <t>６月</t>
  </si>
  <si>
    <t>９月末</t>
  </si>
  <si>
    <t>８月末</t>
  </si>
  <si>
    <t>１１月末</t>
  </si>
  <si>
    <t>１０月末</t>
  </si>
  <si>
    <t>２３年　１２月末</t>
  </si>
  <si>
    <t>　※平成23年10月以降　斐川町の確認件数を含む</t>
  </si>
  <si>
    <t>１０月</t>
  </si>
  <si>
    <t>平成２３年　１２月</t>
  </si>
  <si>
    <t>２月末</t>
  </si>
  <si>
    <t>１月末</t>
  </si>
  <si>
    <t>２月</t>
  </si>
  <si>
    <t>１月</t>
  </si>
  <si>
    <t>平成２４年　　３月</t>
  </si>
  <si>
    <t>※平成２３年１０月１日に出雲市と合併した斐川町の実績は、「出雲市」に計上しています</t>
  </si>
  <si>
    <t>８月末</t>
  </si>
  <si>
    <t>７月末</t>
  </si>
  <si>
    <t>9月</t>
  </si>
  <si>
    <t>8月</t>
  </si>
  <si>
    <t>7月</t>
  </si>
  <si>
    <t>８月</t>
  </si>
  <si>
    <t>７月</t>
  </si>
  <si>
    <t>一般社団法人　島根県出雲地区建設業協会</t>
  </si>
  <si>
    <t>〔業種：建設業1社、製造業1社、卸売業1社、サービス業1社〕</t>
  </si>
  <si>
    <t>９月末</t>
  </si>
  <si>
    <t>２４年　１２月末</t>
  </si>
  <si>
    <t>１１月末</t>
  </si>
  <si>
    <t>１０月末</t>
  </si>
  <si>
    <t>９月</t>
  </si>
  <si>
    <t>　平成２４年　１２月</t>
  </si>
  <si>
    <t>１１月</t>
  </si>
  <si>
    <t>１０月</t>
  </si>
  <si>
    <t>12月</t>
  </si>
  <si>
    <t>11月</t>
  </si>
  <si>
    <t>10月</t>
  </si>
  <si>
    <t>〔業種：卸売業1社〕</t>
  </si>
  <si>
    <t>〔業種：小売業1社、サービス業1社〕</t>
  </si>
  <si>
    <t>2月</t>
  </si>
  <si>
    <t>3月</t>
  </si>
  <si>
    <t>平成２５年　　３月</t>
  </si>
  <si>
    <t>平成２４年度　 計</t>
  </si>
  <si>
    <t>平成２３年度　 計</t>
  </si>
  <si>
    <t>３月末</t>
  </si>
  <si>
    <t>平成２５年度　 計</t>
  </si>
  <si>
    <t>６月末</t>
  </si>
  <si>
    <t>９月</t>
  </si>
  <si>
    <t xml:space="preserve">  　　９月末</t>
  </si>
  <si>
    <t>２５年　　１２月末</t>
  </si>
  <si>
    <t>１２月</t>
  </si>
  <si>
    <t>〔業種：サービス業1社〕</t>
  </si>
  <si>
    <t>平成２６年　　３月</t>
  </si>
  <si>
    <t>２月</t>
  </si>
  <si>
    <t>１月</t>
  </si>
  <si>
    <t>平成２６年度</t>
  </si>
  <si>
    <t>　　　　　３月末</t>
  </si>
  <si>
    <t>平成２６年度　 計</t>
  </si>
  <si>
    <t>〔業種：小売業2社、卸売業1社〕</t>
  </si>
  <si>
    <t>　　６月末</t>
  </si>
  <si>
    <t>７月</t>
  </si>
  <si>
    <t>〔業種：サービス業1社〕</t>
  </si>
  <si>
    <t>　　　９月末</t>
  </si>
  <si>
    <t>　２６年　　１２月末</t>
  </si>
  <si>
    <t>１２月</t>
  </si>
  <si>
    <t>１０月</t>
  </si>
  <si>
    <t>12月</t>
  </si>
  <si>
    <t>11月</t>
  </si>
  <si>
    <t>出雲市(当所管内)</t>
  </si>
  <si>
    <t>　　　２月末</t>
  </si>
  <si>
    <t>１月</t>
  </si>
  <si>
    <t>２月</t>
  </si>
  <si>
    <t>３月</t>
  </si>
  <si>
    <t>9月</t>
  </si>
  <si>
    <t>8月</t>
  </si>
  <si>
    <t>6月</t>
  </si>
  <si>
    <t>5月</t>
  </si>
  <si>
    <t>〔業種：建設業2社、卸売業1社、小売業1社〕</t>
  </si>
  <si>
    <t>平成２７年度</t>
  </si>
  <si>
    <t>　　　　　５月末</t>
  </si>
  <si>
    <t>　　４月末</t>
  </si>
  <si>
    <t>　　３月末</t>
  </si>
  <si>
    <t>平成２７年度　 計</t>
  </si>
  <si>
    <t>４月</t>
  </si>
  <si>
    <t>５月</t>
  </si>
  <si>
    <t>６月</t>
  </si>
  <si>
    <t>〔業種：建設業1社〕</t>
  </si>
  <si>
    <t>〔業種：建設業1社、卸売業１社、サービス業2社〕</t>
  </si>
  <si>
    <t>　　８月末</t>
  </si>
  <si>
    <t>　　　　　７月末</t>
  </si>
  <si>
    <t>　　　　　６月末</t>
  </si>
  <si>
    <t>８月</t>
  </si>
  <si>
    <t>７月</t>
  </si>
  <si>
    <t>7月</t>
  </si>
  <si>
    <t>6月</t>
  </si>
  <si>
    <t>当期代弁</t>
  </si>
  <si>
    <t>　　　　　　　１０月末</t>
  </si>
  <si>
    <t>　　　　　　　　　　１１月末</t>
  </si>
  <si>
    <t>１２月</t>
  </si>
  <si>
    <t>〔業種：製造業1社〕</t>
  </si>
  <si>
    <t>　　　　　　　　　　９月末</t>
  </si>
  <si>
    <t>　　　　　２７年    １２月末</t>
  </si>
  <si>
    <t>　　　　　    ２月末</t>
  </si>
  <si>
    <t>　　　　　 １月末</t>
  </si>
  <si>
    <t>年度</t>
  </si>
  <si>
    <t>マル経金利</t>
  </si>
  <si>
    <t>長期プライムレート</t>
  </si>
  <si>
    <t>財投金利
(元金均等償還
半年腑5年以内据置なし）</t>
  </si>
  <si>
    <t>｜</t>
  </si>
  <si>
    <t>｜</t>
  </si>
  <si>
    <t>1.9</t>
  </si>
  <si>
    <t>1.8</t>
  </si>
  <si>
    <t>1.0</t>
  </si>
  <si>
    <t>1.2</t>
  </si>
  <si>
    <t>1.1</t>
  </si>
  <si>
    <t>0.9</t>
  </si>
  <si>
    <t>0.8</t>
  </si>
  <si>
    <t>2.00</t>
  </si>
  <si>
    <t>2.10</t>
  </si>
  <si>
    <t>2.30</t>
  </si>
  <si>
    <t>1.90</t>
  </si>
  <si>
    <t>1.95</t>
  </si>
  <si>
    <t>1.85</t>
  </si>
  <si>
    <t>1.75</t>
  </si>
  <si>
    <t>H.23.5.20</t>
  </si>
  <si>
    <t>1.50</t>
  </si>
  <si>
    <t>1.65</t>
  </si>
  <si>
    <t>1.55</t>
  </si>
  <si>
    <t>1.20</t>
  </si>
  <si>
    <t>1.25</t>
  </si>
  <si>
    <t>1.35</t>
  </si>
  <si>
    <t>1.30</t>
  </si>
  <si>
    <t>1.60</t>
  </si>
  <si>
    <t>1.45</t>
  </si>
  <si>
    <t>1.15</t>
  </si>
  <si>
    <t>1.10</t>
  </si>
  <si>
    <t>0.95</t>
  </si>
  <si>
    <t>(注）①表中の「｜」は、変更なしという意味です。</t>
  </si>
  <si>
    <t>　　 ②マル経金利は、沖縄県を除く地域のものです。</t>
  </si>
  <si>
    <t>企　業　倒　産　状　況</t>
  </si>
  <si>
    <t>年 月 日</t>
  </si>
  <si>
    <t>島根県信用保証協会</t>
  </si>
  <si>
    <t>資料提供：日本商工会議所</t>
  </si>
  <si>
    <t>金　利　状　況</t>
  </si>
  <si>
    <t>平成２８年度</t>
  </si>
  <si>
    <t>　　　　　    ４月末</t>
  </si>
  <si>
    <t>　　　　　    　５月末</t>
  </si>
  <si>
    <t>　　　　    　３月末</t>
  </si>
  <si>
    <t>28年度</t>
  </si>
  <si>
    <t>２８年度</t>
  </si>
  <si>
    <t>5月</t>
  </si>
  <si>
    <t>平成２８年度　 計</t>
  </si>
  <si>
    <t>５月</t>
  </si>
  <si>
    <t>平成25年　4月</t>
  </si>
  <si>
    <t>平成26年　1月</t>
  </si>
  <si>
    <t>　平成26年　4月</t>
  </si>
  <si>
    <t>平成27年　1月</t>
  </si>
  <si>
    <t>　平成27年　4月</t>
  </si>
  <si>
    <t>　　平成28年　4月</t>
  </si>
  <si>
    <t>平成28年　1月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</si>
  <si>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</si>
  <si>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</si>
  <si>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</si>
  <si>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</si>
  <si>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</si>
  <si>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</si>
  <si>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</si>
  <si>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</si>
  <si>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</si>
  <si>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　　　　　    　　７月末</t>
  </si>
  <si>
    <t>　　　　　    　　　　８月末</t>
  </si>
  <si>
    <t>　　　　　    　６月末</t>
  </si>
  <si>
    <t>7月</t>
  </si>
  <si>
    <t>1.25</t>
  </si>
  <si>
    <t>1.16</t>
  </si>
  <si>
    <r>
      <t>サービス業</t>
    </r>
    <r>
      <rPr>
        <sz val="5"/>
        <rFont val="ＭＳ ゴシック"/>
        <family val="3"/>
      </rPr>
      <t>（他に分類されないもの）</t>
    </r>
  </si>
  <si>
    <t>(％)</t>
  </si>
  <si>
    <r>
      <t>(</t>
    </r>
    <r>
      <rPr>
        <sz val="6"/>
        <rFont val="ＭＳ ゴシック"/>
        <family val="3"/>
      </rPr>
      <t>時間</t>
    </r>
    <r>
      <rPr>
        <sz val="8"/>
        <rFont val="ＭＳ ゴシック"/>
        <family val="3"/>
      </rPr>
      <t>)</t>
    </r>
  </si>
  <si>
    <t>　　　　　    　　１１月末</t>
  </si>
  <si>
    <t>　　　　　    　　　　１０月末</t>
  </si>
  <si>
    <t>　　　　　    　　　　９月末</t>
  </si>
  <si>
    <t>〔業種：製造業1社〕</t>
  </si>
  <si>
    <t>平成29年　1月</t>
  </si>
  <si>
    <t>　　　　　    　　２月末</t>
  </si>
  <si>
    <t>　　　　　    　　　１月末</t>
  </si>
  <si>
    <t>　　　　　    　　２８年１２月末</t>
  </si>
  <si>
    <t>1.11</t>
  </si>
  <si>
    <t>平成29年度</t>
  </si>
  <si>
    <t>　　　　　    　　４月末</t>
  </si>
  <si>
    <t>　　　５月末</t>
  </si>
  <si>
    <t>　　　　３月末</t>
  </si>
  <si>
    <t>平成２９年度</t>
  </si>
  <si>
    <t>29年度</t>
  </si>
  <si>
    <t>4月</t>
  </si>
  <si>
    <t>２９年度</t>
  </si>
  <si>
    <t>平成２９年度　 計</t>
  </si>
  <si>
    <t>〔業種：小売業1社〕</t>
  </si>
  <si>
    <t>８月</t>
  </si>
  <si>
    <t>　　　　　  ８月末</t>
  </si>
  <si>
    <t>　　　　　    ７月末</t>
  </si>
  <si>
    <t>　　　　　    　　平成２９年１２月末</t>
  </si>
  <si>
    <t>　　　　　    １１月末</t>
  </si>
  <si>
    <t>　　　　　 １０月末</t>
  </si>
  <si>
    <t>　　　　　    　 ９月末</t>
  </si>
  <si>
    <t>〔業種：小売業1社〕</t>
  </si>
  <si>
    <t>※平成29年度より、乙立地区の契約件数・使用水量を含む。</t>
  </si>
  <si>
    <t>平成30年　1月</t>
  </si>
  <si>
    <t>島根の賃金の動き（事業規模５人以上・Ｈ３０年２月分）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</si>
</sst>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0.00;&quot;△ &quot;0.00"/>
    <numFmt numFmtId="179" formatCode="0;&quot;△ &quot;0"/>
    <numFmt numFmtId="180" formatCode="0.0;&quot;△ &quot;0.0"/>
    <numFmt numFmtId="181" formatCode="0.00;[Red]0.00"/>
    <numFmt numFmtId="182" formatCode="#,##0.0;[Red]\-#,##0.0"/>
    <numFmt numFmtId="183" formatCode="#,##0.000;[Red]\-#,##0.000"/>
    <numFmt numFmtId="184" formatCode="0.0;&quot;▲ &quot;0.0"/>
    <numFmt numFmtId="185" formatCode="#,##0.00;&quot;△ &quot;#,##0.00"/>
    <numFmt numFmtId="186" formatCode="#,##0.00;&quot;▲ &quot;#,##0.00"/>
    <numFmt numFmtId="187" formatCode="0.00;&quot;▲ &quot;0.00"/>
    <numFmt numFmtId="188" formatCode="#,##0_);\(#,##0\)"/>
    <numFmt numFmtId="189" formatCode="0;_頀"/>
    <numFmt numFmtId="190" formatCode="0.0;_頀"/>
    <numFmt numFmtId="191" formatCode="0.00;_頀"/>
    <numFmt numFmtId="192" formatCode="0.00_ "/>
    <numFmt numFmtId="193" formatCode="0_);[Red]\(0\)"/>
    <numFmt numFmtId="194" formatCode="0.0_);[Red]\(0.0\)"/>
    <numFmt numFmtId="195" formatCode="0.00_);[Red]\(0.00\)"/>
    <numFmt numFmtId="196" formatCode="&quot;¥&quot;#,##0_);[Red]\(&quot;¥&quot;#,##0\)"/>
    <numFmt numFmtId="197" formatCode="#,##0_);[Red]\(#,##0\)"/>
    <numFmt numFmtId="198" formatCode="#,##0.0_);[Red]\(#,##0.0\)"/>
    <numFmt numFmtId="199" formatCode="#,##0.00_);[Red]\(#,##0.00\)"/>
    <numFmt numFmtId="200" formatCode="0;_퇿"/>
    <numFmt numFmtId="201" formatCode="0;_ÿ"/>
    <numFmt numFmtId="202" formatCode="0.0;_ÿ"/>
    <numFmt numFmtId="203" formatCode="0.00;_ÿ"/>
    <numFmt numFmtId="204" formatCode="0.000_ "/>
    <numFmt numFmtId="205" formatCode="0.0_ "/>
    <numFmt numFmtId="206" formatCode="[$-411]ge\.m\.d;@"/>
    <numFmt numFmtId="207" formatCode="#,##0.000_);[Red]\(#,##0.000\)"/>
    <numFmt numFmtId="208" formatCode="0;[Red]0"/>
    <numFmt numFmtId="209" formatCode="#,##0.0"/>
    <numFmt numFmtId="210" formatCode="#,##0.0;&quot;△ &quot;#,##0.0"/>
    <numFmt numFmtId="211" formatCode="0.0;[Red]0.0"/>
    <numFmt numFmtId="212" formatCode="mmm\-yyyy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6"/>
      <name val="ＭＳ Ｐゴシック"/>
      <family val="3"/>
    </font>
    <font>
      <sz val="10"/>
      <name val="ＭＳ p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dashed"/>
      <bottom style="dashed"/>
    </border>
    <border>
      <left style="thin"/>
      <right style="thin"/>
      <top/>
      <bottom/>
    </border>
    <border>
      <left style="dashed"/>
      <right style="thin"/>
      <top/>
      <bottom/>
    </border>
    <border>
      <left style="thin"/>
      <right/>
      <top style="dashed"/>
      <bottom/>
    </border>
    <border>
      <left style="thin"/>
      <right style="thin"/>
      <top style="thin"/>
      <bottom style="thin"/>
    </border>
    <border>
      <left style="thin"/>
      <right/>
      <top style="double"/>
      <bottom style="dashed"/>
    </border>
    <border>
      <left style="thin"/>
      <right/>
      <top/>
      <bottom style="dashed"/>
    </border>
    <border>
      <left style="dashed"/>
      <right/>
      <top/>
      <bottom/>
    </border>
    <border>
      <left style="double"/>
      <right style="thin"/>
      <top/>
      <bottom/>
    </border>
    <border>
      <left/>
      <right/>
      <top style="double"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 style="double"/>
      <right/>
      <top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ashed"/>
      <top/>
      <bottom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dashed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ashed"/>
      <top style="thin"/>
      <bottom style="double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 style="thin"/>
    </border>
    <border>
      <left style="double"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/>
    </border>
    <border>
      <left style="hair"/>
      <right style="hair"/>
      <top/>
      <bottom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 style="hair"/>
      <right/>
      <top style="thin"/>
      <bottom/>
    </border>
    <border>
      <left style="hair"/>
      <right style="hair"/>
      <top style="thin"/>
      <bottom/>
    </border>
    <border>
      <left style="double"/>
      <right style="hair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/>
    </border>
    <border>
      <left style="thin"/>
      <right style="thin"/>
      <top style="hair"/>
      <bottom/>
    </border>
    <border>
      <left style="thin"/>
      <right style="double"/>
      <top/>
      <bottom style="double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/>
    </border>
    <border>
      <left style="hair"/>
      <right/>
      <top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 style="thin"/>
      <top style="thin"/>
      <bottom style="dashed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/>
    </border>
    <border>
      <left style="thin"/>
      <right style="double"/>
      <top>
        <color indexed="63"/>
      </top>
      <bottom style="hair"/>
    </border>
    <border>
      <left style="thin"/>
      <right/>
      <top style="hair"/>
      <bottom style="hair"/>
    </border>
    <border>
      <left style="dashed"/>
      <right/>
      <top/>
      <bottom style="thin"/>
    </border>
    <border>
      <left style="dashed"/>
      <right style="thin"/>
      <top/>
      <bottom style="thin"/>
    </border>
    <border>
      <left/>
      <right style="dashed"/>
      <top/>
      <bottom style="thin"/>
    </border>
    <border>
      <left/>
      <right style="thin"/>
      <top style="hair"/>
      <bottom/>
    </border>
    <border>
      <left>
        <color indexed="63"/>
      </left>
      <right>
        <color indexed="63"/>
      </right>
      <top style="hair"/>
      <bottom/>
    </border>
    <border>
      <left style="dashed"/>
      <right/>
      <top style="hair"/>
      <bottom/>
    </border>
    <border>
      <left style="dashed"/>
      <right style="thin"/>
      <top style="hair"/>
      <bottom/>
    </border>
    <border>
      <left/>
      <right style="dashed"/>
      <top style="hair"/>
      <bottom/>
    </border>
    <border>
      <left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ashed"/>
      <right/>
      <top/>
      <bottom style="hair"/>
    </border>
    <border>
      <left style="thin"/>
      <right style="thin"/>
      <top>
        <color indexed="63"/>
      </top>
      <bottom style="hair"/>
    </border>
    <border>
      <left style="dashed"/>
      <right style="thin"/>
      <top/>
      <bottom style="hair"/>
    </border>
    <border>
      <left/>
      <right style="dashed"/>
      <top/>
      <bottom style="hair"/>
    </border>
    <border>
      <left style="thin"/>
      <right style="thin"/>
      <top style="hair"/>
      <bottom style="thin"/>
    </border>
    <border>
      <left>
        <color indexed="63"/>
      </left>
      <right/>
      <top style="double"/>
      <bottom style="thin"/>
    </border>
    <border>
      <left>
        <color indexed="63"/>
      </left>
      <right/>
      <top style="thin"/>
      <bottom style="double"/>
    </border>
    <border>
      <left style="double"/>
      <right style="thin"/>
      <top style="thin"/>
      <bottom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double"/>
    </border>
    <border>
      <left/>
      <right style="double"/>
      <top style="thin"/>
      <bottom/>
    </border>
    <border>
      <left/>
      <right style="double"/>
      <top style="double"/>
      <bottom/>
    </border>
    <border>
      <left/>
      <right style="double"/>
      <top/>
      <bottom style="thin"/>
    </border>
    <border>
      <left/>
      <right style="double"/>
      <top/>
      <bottom/>
    </border>
    <border>
      <left style="double"/>
      <right style="thin"/>
      <top>
        <color indexed="63"/>
      </top>
      <bottom style="hair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double"/>
    </border>
    <border>
      <left style="double"/>
      <right/>
      <top style="thin"/>
      <bottom style="double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 style="thin"/>
      <right style="thin"/>
      <top/>
      <bottom style="medium"/>
    </border>
    <border>
      <left style="thin"/>
      <right style="double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3" fillId="0" borderId="0">
      <alignment/>
      <protection/>
    </xf>
    <xf numFmtId="0" fontId="53" fillId="32" borderId="0" applyNumberFormat="0" applyBorder="0" applyAlignment="0" applyProtection="0"/>
  </cellStyleXfs>
  <cellXfs count="50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horizontal="right" vertical="center"/>
    </xf>
    <xf numFmtId="178" fontId="0" fillId="0" borderId="10" xfId="0" applyNumberFormat="1" applyBorder="1" applyAlignment="1">
      <alignment horizontal="center"/>
    </xf>
    <xf numFmtId="178" fontId="0" fillId="0" borderId="11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12" xfId="0" applyNumberFormat="1" applyBorder="1" applyAlignment="1">
      <alignment/>
    </xf>
    <xf numFmtId="38" fontId="0" fillId="0" borderId="0" xfId="48" applyFont="1" applyBorder="1" applyAlignment="1">
      <alignment/>
    </xf>
    <xf numFmtId="178" fontId="0" fillId="0" borderId="13" xfId="0" applyNumberFormat="1" applyBorder="1" applyAlignment="1">
      <alignment horizontal="right"/>
    </xf>
    <xf numFmtId="178" fontId="0" fillId="0" borderId="14" xfId="0" applyNumberFormat="1" applyBorder="1" applyAlignment="1">
      <alignment horizontal="left"/>
    </xf>
    <xf numFmtId="178" fontId="0" fillId="0" borderId="15" xfId="0" applyNumberFormat="1" applyBorder="1" applyAlignment="1">
      <alignment/>
    </xf>
    <xf numFmtId="38" fontId="0" fillId="0" borderId="15" xfId="48" applyFont="1" applyBorder="1" applyAlignment="1">
      <alignment/>
    </xf>
    <xf numFmtId="38" fontId="0" fillId="0" borderId="12" xfId="48" applyFont="1" applyBorder="1" applyAlignment="1">
      <alignment/>
    </xf>
    <xf numFmtId="178" fontId="0" fillId="0" borderId="16" xfId="0" applyNumberFormat="1" applyBorder="1" applyAlignment="1">
      <alignment horizontal="right"/>
    </xf>
    <xf numFmtId="178" fontId="0" fillId="0" borderId="17" xfId="0" applyNumberFormat="1" applyBorder="1" applyAlignment="1">
      <alignment horizontal="left"/>
    </xf>
    <xf numFmtId="178" fontId="0" fillId="0" borderId="11" xfId="0" applyNumberFormat="1" applyBorder="1" applyAlignment="1">
      <alignment horizontal="left"/>
    </xf>
    <xf numFmtId="178" fontId="0" fillId="0" borderId="0" xfId="0" applyNumberFormat="1" applyBorder="1" applyAlignment="1">
      <alignment horizontal="right"/>
    </xf>
    <xf numFmtId="38" fontId="6" fillId="0" borderId="0" xfId="0" applyNumberFormat="1" applyFont="1" applyAlignment="1">
      <alignment/>
    </xf>
    <xf numFmtId="0" fontId="0" fillId="0" borderId="0" xfId="0" applyBorder="1" applyAlignment="1">
      <alignment/>
    </xf>
    <xf numFmtId="38" fontId="6" fillId="0" borderId="0" xfId="48" applyFont="1" applyBorder="1" applyAlignment="1">
      <alignment horizontal="right"/>
    </xf>
    <xf numFmtId="38" fontId="0" fillId="0" borderId="0" xfId="48" applyFont="1" applyBorder="1" applyAlignment="1">
      <alignment/>
    </xf>
    <xf numFmtId="0" fontId="0" fillId="0" borderId="0" xfId="0" applyFont="1" applyAlignment="1">
      <alignment/>
    </xf>
    <xf numFmtId="38" fontId="0" fillId="0" borderId="0" xfId="48" applyFont="1" applyAlignment="1">
      <alignment/>
    </xf>
    <xf numFmtId="38" fontId="2" fillId="0" borderId="18" xfId="48" applyFont="1" applyBorder="1" applyAlignment="1">
      <alignment horizontal="center" vertical="center"/>
    </xf>
    <xf numFmtId="40" fontId="0" fillId="0" borderId="0" xfId="48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7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38" fontId="2" fillId="0" borderId="0" xfId="48" applyFont="1" applyAlignment="1">
      <alignment/>
    </xf>
    <xf numFmtId="179" fontId="0" fillId="0" borderId="0" xfId="48" applyNumberFormat="1" applyFont="1" applyAlignment="1">
      <alignment/>
    </xf>
    <xf numFmtId="180" fontId="0" fillId="0" borderId="0" xfId="48" applyNumberFormat="1" applyFont="1" applyAlignment="1">
      <alignment/>
    </xf>
    <xf numFmtId="178" fontId="0" fillId="0" borderId="0" xfId="48" applyNumberFormat="1" applyFont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8" fontId="0" fillId="0" borderId="12" xfId="0" applyNumberForma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0" fontId="4" fillId="0" borderId="0" xfId="0" applyFont="1" applyBorder="1" applyAlignment="1">
      <alignment vertical="center"/>
    </xf>
    <xf numFmtId="38" fontId="0" fillId="0" borderId="20" xfId="48" applyFont="1" applyBorder="1" applyAlignment="1">
      <alignment horizontal="right" vertical="center"/>
    </xf>
    <xf numFmtId="40" fontId="0" fillId="0" borderId="21" xfId="48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22" xfId="0" applyFont="1" applyBorder="1" applyAlignment="1">
      <alignment horizontal="center" vertical="center"/>
    </xf>
    <xf numFmtId="38" fontId="9" fillId="0" borderId="0" xfId="48" applyFont="1" applyAlignment="1">
      <alignment/>
    </xf>
    <xf numFmtId="177" fontId="2" fillId="0" borderId="0" xfId="48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7" fillId="0" borderId="0" xfId="0" applyNumberFormat="1" applyFont="1" applyBorder="1" applyAlignment="1">
      <alignment horizontal="center"/>
    </xf>
    <xf numFmtId="179" fontId="8" fillId="0" borderId="0" xfId="0" applyNumberFormat="1" applyFont="1" applyBorder="1" applyAlignment="1">
      <alignment/>
    </xf>
    <xf numFmtId="38" fontId="0" fillId="0" borderId="0" xfId="48" applyFont="1" applyAlignment="1">
      <alignment/>
    </xf>
    <xf numFmtId="180" fontId="0" fillId="0" borderId="0" xfId="48" applyNumberFormat="1" applyFont="1" applyAlignment="1">
      <alignment/>
    </xf>
    <xf numFmtId="179" fontId="0" fillId="0" borderId="0" xfId="0" applyNumberFormat="1" applyFont="1" applyAlignment="1">
      <alignment/>
    </xf>
    <xf numFmtId="177" fontId="2" fillId="0" borderId="23" xfId="48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8" fontId="4" fillId="0" borderId="20" xfId="48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180" fontId="0" fillId="0" borderId="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center"/>
    </xf>
    <xf numFmtId="180" fontId="0" fillId="0" borderId="0" xfId="0" applyNumberFormat="1" applyAlignment="1">
      <alignment horizontal="right"/>
    </xf>
    <xf numFmtId="0" fontId="5" fillId="0" borderId="25" xfId="0" applyFont="1" applyBorder="1" applyAlignment="1">
      <alignment horizontal="center" vertical="center"/>
    </xf>
    <xf numFmtId="178" fontId="0" fillId="0" borderId="17" xfId="0" applyNumberFormat="1" applyBorder="1" applyAlignment="1">
      <alignment/>
    </xf>
    <xf numFmtId="178" fontId="0" fillId="0" borderId="16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horizontal="right" vertical="center"/>
    </xf>
    <xf numFmtId="40" fontId="0" fillId="0" borderId="26" xfId="48" applyNumberFormat="1" applyFont="1" applyBorder="1" applyAlignment="1">
      <alignment horizontal="right" vertical="center"/>
    </xf>
    <xf numFmtId="38" fontId="0" fillId="0" borderId="17" xfId="48" applyFont="1" applyBorder="1" applyAlignment="1">
      <alignment horizontal="right" vertical="center"/>
    </xf>
    <xf numFmtId="38" fontId="0" fillId="0" borderId="0" xfId="48" applyFont="1" applyFill="1" applyBorder="1" applyAlignment="1">
      <alignment/>
    </xf>
    <xf numFmtId="38" fontId="4" fillId="0" borderId="27" xfId="48" applyFont="1" applyBorder="1" applyAlignment="1">
      <alignment horizontal="right" vertical="center"/>
    </xf>
    <xf numFmtId="181" fontId="0" fillId="0" borderId="15" xfId="0" applyNumberFormat="1" applyBorder="1" applyAlignment="1">
      <alignment/>
    </xf>
    <xf numFmtId="181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38" fontId="0" fillId="0" borderId="28" xfId="48" applyFont="1" applyBorder="1" applyAlignment="1">
      <alignment/>
    </xf>
    <xf numFmtId="38" fontId="2" fillId="0" borderId="11" xfId="48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178" fontId="0" fillId="0" borderId="34" xfId="0" applyNumberFormat="1" applyBorder="1" applyAlignment="1">
      <alignment horizontal="center"/>
    </xf>
    <xf numFmtId="178" fontId="0" fillId="0" borderId="35" xfId="0" applyNumberFormat="1" applyBorder="1" applyAlignment="1">
      <alignment horizontal="right"/>
    </xf>
    <xf numFmtId="181" fontId="0" fillId="0" borderId="0" xfId="0" applyNumberFormat="1" applyBorder="1" applyAlignment="1">
      <alignment/>
    </xf>
    <xf numFmtId="178" fontId="0" fillId="0" borderId="36" xfId="0" applyNumberFormat="1" applyBorder="1" applyAlignment="1">
      <alignment horizontal="right"/>
    </xf>
    <xf numFmtId="0" fontId="0" fillId="0" borderId="34" xfId="0" applyBorder="1" applyAlignment="1">
      <alignment/>
    </xf>
    <xf numFmtId="178" fontId="0" fillId="0" borderId="37" xfId="0" applyNumberFormat="1" applyBorder="1" applyAlignment="1">
      <alignment horizontal="center"/>
    </xf>
    <xf numFmtId="178" fontId="0" fillId="0" borderId="38" xfId="0" applyNumberFormat="1" applyBorder="1" applyAlignment="1">
      <alignment/>
    </xf>
    <xf numFmtId="178" fontId="0" fillId="0" borderId="39" xfId="0" applyNumberFormat="1" applyBorder="1" applyAlignment="1">
      <alignment horizontal="center"/>
    </xf>
    <xf numFmtId="178" fontId="0" fillId="0" borderId="39" xfId="0" applyNumberFormat="1" applyBorder="1" applyAlignment="1">
      <alignment/>
    </xf>
    <xf numFmtId="180" fontId="1" fillId="0" borderId="28" xfId="0" applyNumberFormat="1" applyFont="1" applyBorder="1" applyAlignment="1">
      <alignment/>
    </xf>
    <xf numFmtId="180" fontId="1" fillId="0" borderId="15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38" fontId="0" fillId="0" borderId="40" xfId="48" applyFont="1" applyBorder="1" applyAlignment="1">
      <alignment horizontal="right" vertical="center"/>
    </xf>
    <xf numFmtId="178" fontId="0" fillId="0" borderId="16" xfId="0" applyNumberFormat="1" applyBorder="1" applyAlignment="1">
      <alignment horizontal="center"/>
    </xf>
    <xf numFmtId="38" fontId="0" fillId="0" borderId="41" xfId="48" applyFont="1" applyBorder="1" applyAlignment="1">
      <alignment horizontal="center" vertical="center"/>
    </xf>
    <xf numFmtId="38" fontId="0" fillId="0" borderId="42" xfId="48" applyFont="1" applyBorder="1" applyAlignment="1">
      <alignment horizontal="center" vertical="center"/>
    </xf>
    <xf numFmtId="38" fontId="0" fillId="0" borderId="43" xfId="48" applyFont="1" applyBorder="1" applyAlignment="1">
      <alignment horizontal="center" vertical="center"/>
    </xf>
    <xf numFmtId="38" fontId="0" fillId="0" borderId="44" xfId="48" applyFont="1" applyBorder="1" applyAlignment="1">
      <alignment horizontal="center" vertical="center"/>
    </xf>
    <xf numFmtId="40" fontId="0" fillId="0" borderId="43" xfId="48" applyNumberFormat="1" applyFont="1" applyBorder="1" applyAlignment="1">
      <alignment horizontal="center" vertical="center"/>
    </xf>
    <xf numFmtId="38" fontId="0" fillId="0" borderId="45" xfId="48" applyFont="1" applyBorder="1" applyAlignment="1">
      <alignment horizontal="center" vertical="center"/>
    </xf>
    <xf numFmtId="177" fontId="2" fillId="0" borderId="46" xfId="48" applyNumberFormat="1" applyFont="1" applyBorder="1" applyAlignment="1">
      <alignment vertical="center"/>
    </xf>
    <xf numFmtId="179" fontId="4" fillId="0" borderId="47" xfId="0" applyNumberFormat="1" applyFont="1" applyBorder="1" applyAlignment="1">
      <alignment horizontal="right" vertical="center"/>
    </xf>
    <xf numFmtId="40" fontId="0" fillId="0" borderId="17" xfId="48" applyNumberFormat="1" applyFont="1" applyBorder="1" applyAlignment="1">
      <alignment horizontal="right" vertical="center"/>
    </xf>
    <xf numFmtId="179" fontId="4" fillId="0" borderId="48" xfId="0" applyNumberFormat="1" applyFont="1" applyBorder="1" applyAlignment="1">
      <alignment horizontal="right" vertical="center"/>
    </xf>
    <xf numFmtId="3" fontId="2" fillId="0" borderId="44" xfId="48" applyNumberFormat="1" applyFont="1" applyBorder="1" applyAlignment="1">
      <alignment horizontal="right" vertical="center"/>
    </xf>
    <xf numFmtId="38" fontId="2" fillId="0" borderId="49" xfId="48" applyFont="1" applyBorder="1" applyAlignment="1">
      <alignment vertical="center"/>
    </xf>
    <xf numFmtId="179" fontId="4" fillId="0" borderId="50" xfId="0" applyNumberFormat="1" applyFont="1" applyBorder="1" applyAlignment="1">
      <alignment horizontal="right" vertical="center"/>
    </xf>
    <xf numFmtId="179" fontId="4" fillId="0" borderId="14" xfId="0" applyNumberFormat="1" applyFont="1" applyBorder="1" applyAlignment="1">
      <alignment horizontal="right" vertical="center"/>
    </xf>
    <xf numFmtId="177" fontId="2" fillId="0" borderId="51" xfId="48" applyNumberFormat="1" applyFont="1" applyBorder="1" applyAlignment="1">
      <alignment vertical="center"/>
    </xf>
    <xf numFmtId="179" fontId="4" fillId="0" borderId="0" xfId="0" applyNumberFormat="1" applyFont="1" applyAlignment="1">
      <alignment/>
    </xf>
    <xf numFmtId="179" fontId="4" fillId="0" borderId="52" xfId="0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179" fontId="4" fillId="0" borderId="10" xfId="48" applyNumberFormat="1" applyFont="1" applyBorder="1" applyAlignment="1">
      <alignment horizontal="right" vertical="center"/>
    </xf>
    <xf numFmtId="179" fontId="4" fillId="0" borderId="53" xfId="0" applyNumberFormat="1" applyFont="1" applyBorder="1" applyAlignment="1">
      <alignment horizontal="right" vertical="center"/>
    </xf>
    <xf numFmtId="179" fontId="4" fillId="0" borderId="53" xfId="48" applyNumberFormat="1" applyFont="1" applyBorder="1" applyAlignment="1">
      <alignment horizontal="right" vertical="center"/>
    </xf>
    <xf numFmtId="179" fontId="4" fillId="0" borderId="31" xfId="0" applyNumberFormat="1" applyFont="1" applyBorder="1" applyAlignment="1">
      <alignment horizontal="right" vertical="center"/>
    </xf>
    <xf numFmtId="179" fontId="4" fillId="0" borderId="54" xfId="0" applyNumberFormat="1" applyFont="1" applyBorder="1" applyAlignment="1">
      <alignment horizontal="right" vertical="center"/>
    </xf>
    <xf numFmtId="179" fontId="4" fillId="0" borderId="55" xfId="0" applyNumberFormat="1" applyFont="1" applyBorder="1" applyAlignment="1">
      <alignment horizontal="right" vertical="center"/>
    </xf>
    <xf numFmtId="179" fontId="4" fillId="0" borderId="56" xfId="0" applyNumberFormat="1" applyFont="1" applyBorder="1" applyAlignment="1">
      <alignment horizontal="right" vertical="center"/>
    </xf>
    <xf numFmtId="179" fontId="4" fillId="0" borderId="56" xfId="48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/>
    </xf>
    <xf numFmtId="179" fontId="4" fillId="0" borderId="57" xfId="0" applyNumberFormat="1" applyFont="1" applyBorder="1" applyAlignment="1">
      <alignment horizontal="right" vertical="center"/>
    </xf>
    <xf numFmtId="179" fontId="4" fillId="0" borderId="58" xfId="0" applyNumberFormat="1" applyFont="1" applyBorder="1" applyAlignment="1">
      <alignment horizontal="right" vertical="center"/>
    </xf>
    <xf numFmtId="179" fontId="4" fillId="0" borderId="35" xfId="0" applyNumberFormat="1" applyFont="1" applyBorder="1" applyAlignment="1">
      <alignment horizontal="right" vertical="center"/>
    </xf>
    <xf numFmtId="179" fontId="4" fillId="0" borderId="32" xfId="0" applyNumberFormat="1" applyFont="1" applyBorder="1" applyAlignment="1">
      <alignment horizontal="right" vertical="center"/>
    </xf>
    <xf numFmtId="179" fontId="4" fillId="0" borderId="59" xfId="0" applyNumberFormat="1" applyFont="1" applyBorder="1" applyAlignment="1">
      <alignment horizontal="right" vertical="center"/>
    </xf>
    <xf numFmtId="179" fontId="4" fillId="0" borderId="36" xfId="0" applyNumberFormat="1" applyFont="1" applyBorder="1" applyAlignment="1">
      <alignment horizontal="right" vertical="center"/>
    </xf>
    <xf numFmtId="179" fontId="4" fillId="0" borderId="16" xfId="0" applyNumberFormat="1" applyFont="1" applyBorder="1" applyAlignment="1">
      <alignment horizontal="right" vertical="center"/>
    </xf>
    <xf numFmtId="179" fontId="4" fillId="0" borderId="34" xfId="0" applyNumberFormat="1" applyFont="1" applyBorder="1" applyAlignment="1">
      <alignment horizontal="right" vertical="center"/>
    </xf>
    <xf numFmtId="179" fontId="4" fillId="0" borderId="60" xfId="0" applyNumberFormat="1" applyFont="1" applyBorder="1" applyAlignment="1">
      <alignment horizontal="right" vertical="center"/>
    </xf>
    <xf numFmtId="179" fontId="4" fillId="0" borderId="61" xfId="0" applyNumberFormat="1" applyFont="1" applyBorder="1" applyAlignment="1">
      <alignment horizontal="right" vertical="center"/>
    </xf>
    <xf numFmtId="179" fontId="4" fillId="0" borderId="61" xfId="48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0" xfId="48" applyNumberFormat="1" applyFont="1" applyBorder="1" applyAlignment="1">
      <alignment vertical="center"/>
    </xf>
    <xf numFmtId="179" fontId="4" fillId="0" borderId="62" xfId="0" applyNumberFormat="1" applyFont="1" applyBorder="1" applyAlignment="1">
      <alignment horizontal="right" vertical="center"/>
    </xf>
    <xf numFmtId="38" fontId="4" fillId="0" borderId="0" xfId="48" applyFont="1" applyAlignment="1">
      <alignment/>
    </xf>
    <xf numFmtId="38" fontId="4" fillId="0" borderId="56" xfId="48" applyFont="1" applyBorder="1" applyAlignment="1">
      <alignment horizontal="right" vertical="center"/>
    </xf>
    <xf numFmtId="38" fontId="4" fillId="0" borderId="53" xfId="48" applyFont="1" applyBorder="1" applyAlignment="1">
      <alignment horizontal="right" vertical="center"/>
    </xf>
    <xf numFmtId="38" fontId="4" fillId="0" borderId="48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38" fontId="4" fillId="0" borderId="50" xfId="48" applyFont="1" applyBorder="1" applyAlignment="1">
      <alignment horizontal="right" vertical="center"/>
    </xf>
    <xf numFmtId="38" fontId="4" fillId="0" borderId="52" xfId="48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38" fontId="4" fillId="0" borderId="18" xfId="48" applyFont="1" applyBorder="1" applyAlignment="1">
      <alignment horizontal="right" vertical="center"/>
    </xf>
    <xf numFmtId="38" fontId="4" fillId="0" borderId="55" xfId="48" applyFont="1" applyBorder="1" applyAlignment="1">
      <alignment horizontal="right" vertical="center"/>
    </xf>
    <xf numFmtId="38" fontId="4" fillId="0" borderId="13" xfId="48" applyFont="1" applyBorder="1" applyAlignment="1">
      <alignment horizontal="right" vertical="center"/>
    </xf>
    <xf numFmtId="38" fontId="4" fillId="0" borderId="46" xfId="48" applyFont="1" applyBorder="1" applyAlignment="1">
      <alignment horizontal="right" vertical="center"/>
    </xf>
    <xf numFmtId="38" fontId="4" fillId="0" borderId="47" xfId="48" applyFont="1" applyBorder="1" applyAlignment="1">
      <alignment horizontal="right" vertical="center"/>
    </xf>
    <xf numFmtId="38" fontId="4" fillId="0" borderId="61" xfId="48" applyFont="1" applyBorder="1" applyAlignment="1">
      <alignment horizontal="right" vertical="center"/>
    </xf>
    <xf numFmtId="38" fontId="4" fillId="0" borderId="0" xfId="48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8" fontId="0" fillId="0" borderId="0" xfId="48" applyFont="1" applyFill="1" applyAlignment="1">
      <alignment/>
    </xf>
    <xf numFmtId="38" fontId="4" fillId="0" borderId="0" xfId="48" applyFont="1" applyAlignment="1">
      <alignment horizontal="center" vertical="center"/>
    </xf>
    <xf numFmtId="38" fontId="4" fillId="0" borderId="63" xfId="48" applyFont="1" applyBorder="1" applyAlignment="1">
      <alignment horizontal="center" vertical="center"/>
    </xf>
    <xf numFmtId="38" fontId="4" fillId="0" borderId="64" xfId="48" applyFont="1" applyBorder="1" applyAlignment="1">
      <alignment horizontal="center" vertical="center"/>
    </xf>
    <xf numFmtId="38" fontId="4" fillId="0" borderId="65" xfId="48" applyFont="1" applyBorder="1" applyAlignment="1">
      <alignment horizontal="center" vertical="center"/>
    </xf>
    <xf numFmtId="38" fontId="4" fillId="0" borderId="30" xfId="48" applyFont="1" applyBorder="1" applyAlignment="1">
      <alignment horizontal="right" vertical="center"/>
    </xf>
    <xf numFmtId="38" fontId="0" fillId="0" borderId="0" xfId="48" applyFont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38" fontId="4" fillId="0" borderId="67" xfId="48" applyFont="1" applyBorder="1" applyAlignment="1">
      <alignment horizontal="right" vertical="center"/>
    </xf>
    <xf numFmtId="0" fontId="4" fillId="0" borderId="68" xfId="0" applyFont="1" applyBorder="1" applyAlignment="1">
      <alignment horizontal="center" vertical="center"/>
    </xf>
    <xf numFmtId="38" fontId="4" fillId="0" borderId="69" xfId="48" applyFont="1" applyBorder="1" applyAlignment="1">
      <alignment horizontal="right" vertical="center"/>
    </xf>
    <xf numFmtId="0" fontId="4" fillId="0" borderId="70" xfId="0" applyFont="1" applyBorder="1" applyAlignment="1">
      <alignment horizontal="center" vertical="center"/>
    </xf>
    <xf numFmtId="38" fontId="4" fillId="0" borderId="71" xfId="48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177" fontId="2" fillId="0" borderId="18" xfId="48" applyNumberFormat="1" applyFont="1" applyBorder="1" applyAlignment="1">
      <alignment vertical="center"/>
    </xf>
    <xf numFmtId="38" fontId="0" fillId="0" borderId="30" xfId="48" applyFont="1" applyBorder="1" applyAlignment="1">
      <alignment horizontal="right" vertical="center"/>
    </xf>
    <xf numFmtId="38" fontId="0" fillId="0" borderId="29" xfId="48" applyFont="1" applyBorder="1" applyAlignment="1">
      <alignment horizontal="center" vertical="center"/>
    </xf>
    <xf numFmtId="38" fontId="0" fillId="0" borderId="72" xfId="48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38" fontId="4" fillId="0" borderId="73" xfId="48" applyFont="1" applyBorder="1" applyAlignment="1">
      <alignment horizontal="right" vertical="center"/>
    </xf>
    <xf numFmtId="38" fontId="4" fillId="0" borderId="74" xfId="48" applyFont="1" applyBorder="1" applyAlignment="1">
      <alignment horizontal="right" vertical="center"/>
    </xf>
    <xf numFmtId="38" fontId="4" fillId="0" borderId="75" xfId="48" applyFont="1" applyBorder="1" applyAlignment="1">
      <alignment horizontal="right" vertical="center"/>
    </xf>
    <xf numFmtId="38" fontId="4" fillId="0" borderId="36" xfId="48" applyFont="1" applyBorder="1" applyAlignment="1">
      <alignment horizontal="right" vertical="center"/>
    </xf>
    <xf numFmtId="38" fontId="4" fillId="0" borderId="27" xfId="48" applyFont="1" applyFill="1" applyBorder="1" applyAlignment="1">
      <alignment horizontal="right" vertical="center"/>
    </xf>
    <xf numFmtId="38" fontId="4" fillId="0" borderId="30" xfId="48" applyFont="1" applyFill="1" applyBorder="1" applyAlignment="1">
      <alignment horizontal="right" vertical="center"/>
    </xf>
    <xf numFmtId="38" fontId="4" fillId="0" borderId="20" xfId="48" applyFont="1" applyFill="1" applyBorder="1" applyAlignment="1">
      <alignment horizontal="right" vertical="center"/>
    </xf>
    <xf numFmtId="38" fontId="4" fillId="33" borderId="27" xfId="48" applyFont="1" applyFill="1" applyBorder="1" applyAlignment="1">
      <alignment horizontal="right" vertical="center"/>
    </xf>
    <xf numFmtId="38" fontId="4" fillId="33" borderId="30" xfId="48" applyFont="1" applyFill="1" applyBorder="1" applyAlignment="1">
      <alignment horizontal="right" vertical="center"/>
    </xf>
    <xf numFmtId="38" fontId="4" fillId="33" borderId="20" xfId="48" applyFont="1" applyFill="1" applyBorder="1" applyAlignment="1">
      <alignment horizontal="right" vertical="center"/>
    </xf>
    <xf numFmtId="38" fontId="0" fillId="0" borderId="12" xfId="48" applyNumberFormat="1" applyFont="1" applyBorder="1" applyAlignment="1">
      <alignment/>
    </xf>
    <xf numFmtId="185" fontId="0" fillId="0" borderId="17" xfId="48" applyNumberFormat="1" applyFont="1" applyBorder="1" applyAlignment="1">
      <alignment horizontal="right" vertical="center"/>
    </xf>
    <xf numFmtId="178" fontId="0" fillId="0" borderId="26" xfId="48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8" fontId="4" fillId="0" borderId="58" xfId="48" applyFont="1" applyBorder="1" applyAlignment="1">
      <alignment horizontal="right" vertical="center"/>
    </xf>
    <xf numFmtId="38" fontId="4" fillId="0" borderId="76" xfId="48" applyFont="1" applyBorder="1" applyAlignment="1">
      <alignment horizontal="right" vertical="center"/>
    </xf>
    <xf numFmtId="38" fontId="4" fillId="0" borderId="51" xfId="48" applyFont="1" applyBorder="1" applyAlignment="1">
      <alignment horizontal="right" vertical="center"/>
    </xf>
    <xf numFmtId="38" fontId="4" fillId="0" borderId="77" xfId="48" applyFont="1" applyBorder="1" applyAlignment="1">
      <alignment horizontal="right" vertical="center"/>
    </xf>
    <xf numFmtId="210" fontId="0" fillId="0" borderId="12" xfId="0" applyNumberFormat="1" applyBorder="1" applyAlignment="1">
      <alignment/>
    </xf>
    <xf numFmtId="210" fontId="0" fillId="0" borderId="15" xfId="0" applyNumberFormat="1" applyBorder="1" applyAlignment="1">
      <alignment/>
    </xf>
    <xf numFmtId="210" fontId="0" fillId="0" borderId="0" xfId="0" applyNumberFormat="1" applyBorder="1" applyAlignment="1">
      <alignment/>
    </xf>
    <xf numFmtId="38" fontId="5" fillId="0" borderId="78" xfId="48" applyFont="1" applyBorder="1" applyAlignment="1">
      <alignment horizontal="center" vertical="center"/>
    </xf>
    <xf numFmtId="38" fontId="5" fillId="0" borderId="79" xfId="48" applyFont="1" applyBorder="1" applyAlignment="1">
      <alignment horizontal="center" vertical="center"/>
    </xf>
    <xf numFmtId="38" fontId="5" fillId="0" borderId="80" xfId="48" applyFont="1" applyBorder="1" applyAlignment="1">
      <alignment horizontal="center" vertical="center"/>
    </xf>
    <xf numFmtId="38" fontId="5" fillId="0" borderId="18" xfId="48" applyFont="1" applyBorder="1" applyAlignment="1">
      <alignment horizontal="center" vertical="center"/>
    </xf>
    <xf numFmtId="38" fontId="5" fillId="0" borderId="46" xfId="48" applyFont="1" applyBorder="1" applyAlignment="1">
      <alignment horizontal="center" vertical="center"/>
    </xf>
    <xf numFmtId="38" fontId="5" fillId="0" borderId="81" xfId="48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79" fontId="4" fillId="0" borderId="34" xfId="0" applyNumberFormat="1" applyFont="1" applyBorder="1" applyAlignment="1">
      <alignment horizontal="center" vertical="center"/>
    </xf>
    <xf numFmtId="179" fontId="4" fillId="0" borderId="61" xfId="0" applyNumberFormat="1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38" fontId="4" fillId="0" borderId="61" xfId="48" applyFont="1" applyBorder="1" applyAlignment="1">
      <alignment horizontal="center" vertical="center"/>
    </xf>
    <xf numFmtId="179" fontId="4" fillId="0" borderId="82" xfId="0" applyNumberFormat="1" applyFont="1" applyBorder="1" applyAlignment="1">
      <alignment horizontal="center" vertical="center"/>
    </xf>
    <xf numFmtId="38" fontId="4" fillId="0" borderId="82" xfId="48" applyFont="1" applyBorder="1" applyAlignment="1">
      <alignment horizontal="center" vertical="center"/>
    </xf>
    <xf numFmtId="180" fontId="1" fillId="0" borderId="12" xfId="0" applyNumberFormat="1" applyFont="1" applyBorder="1" applyAlignment="1">
      <alignment/>
    </xf>
    <xf numFmtId="178" fontId="1" fillId="0" borderId="28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12" xfId="0" applyNumberFormat="1" applyFont="1" applyBorder="1" applyAlignment="1">
      <alignment/>
    </xf>
    <xf numFmtId="3" fontId="2" fillId="0" borderId="51" xfId="48" applyNumberFormat="1" applyFont="1" applyBorder="1" applyAlignment="1">
      <alignment vertical="center"/>
    </xf>
    <xf numFmtId="177" fontId="2" fillId="0" borderId="44" xfId="48" applyNumberFormat="1" applyFont="1" applyBorder="1" applyAlignment="1">
      <alignment vertical="center"/>
    </xf>
    <xf numFmtId="181" fontId="0" fillId="0" borderId="28" xfId="0" applyNumberFormat="1" applyBorder="1" applyAlignment="1">
      <alignment/>
    </xf>
    <xf numFmtId="181" fontId="0" fillId="0" borderId="15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3" fontId="2" fillId="0" borderId="18" xfId="48" applyNumberFormat="1" applyFont="1" applyBorder="1" applyAlignment="1">
      <alignment horizontal="right" vertical="center"/>
    </xf>
    <xf numFmtId="3" fontId="2" fillId="0" borderId="46" xfId="48" applyNumberFormat="1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178" fontId="0" fillId="0" borderId="36" xfId="0" applyNumberFormat="1" applyBorder="1" applyAlignment="1">
      <alignment horizontal="center"/>
    </xf>
    <xf numFmtId="38" fontId="5" fillId="0" borderId="83" xfId="48" applyFont="1" applyBorder="1" applyAlignment="1">
      <alignment horizontal="center" vertical="center"/>
    </xf>
    <xf numFmtId="38" fontId="5" fillId="0" borderId="84" xfId="48" applyFont="1" applyBorder="1" applyAlignment="1">
      <alignment horizontal="center" vertical="center"/>
    </xf>
    <xf numFmtId="38" fontId="5" fillId="0" borderId="85" xfId="48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3" fontId="2" fillId="0" borderId="23" xfId="48" applyNumberFormat="1" applyFont="1" applyBorder="1" applyAlignment="1">
      <alignment horizontal="right" vertical="center"/>
    </xf>
    <xf numFmtId="180" fontId="1" fillId="0" borderId="15" xfId="0" applyNumberFormat="1" applyFont="1" applyBorder="1" applyAlignment="1">
      <alignment horizontal="right"/>
    </xf>
    <xf numFmtId="38" fontId="4" fillId="33" borderId="17" xfId="48" applyFont="1" applyFill="1" applyBorder="1" applyAlignment="1">
      <alignment horizontal="right" vertical="center"/>
    </xf>
    <xf numFmtId="0" fontId="16" fillId="0" borderId="12" xfId="0" applyFont="1" applyBorder="1" applyAlignment="1">
      <alignment/>
    </xf>
    <xf numFmtId="49" fontId="16" fillId="0" borderId="12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15" xfId="0" applyFont="1" applyBorder="1" applyAlignment="1">
      <alignment horizontal="center" vertical="center"/>
    </xf>
    <xf numFmtId="49" fontId="54" fillId="0" borderId="23" xfId="0" applyNumberFormat="1" applyFont="1" applyFill="1" applyBorder="1" applyAlignment="1">
      <alignment horizontal="center" wrapText="1"/>
    </xf>
    <xf numFmtId="205" fontId="54" fillId="0" borderId="23" xfId="0" applyNumberFormat="1" applyFont="1" applyBorder="1" applyAlignment="1">
      <alignment horizontal="center" wrapText="1"/>
    </xf>
    <xf numFmtId="0" fontId="54" fillId="0" borderId="23" xfId="0" applyFont="1" applyBorder="1" applyAlignment="1">
      <alignment horizontal="center"/>
    </xf>
    <xf numFmtId="49" fontId="54" fillId="0" borderId="23" xfId="0" applyNumberFormat="1" applyFont="1" applyBorder="1" applyAlignment="1">
      <alignment horizontal="center"/>
    </xf>
    <xf numFmtId="0" fontId="54" fillId="0" borderId="23" xfId="0" applyFont="1" applyBorder="1" applyAlignment="1">
      <alignment horizontal="center" wrapText="1"/>
    </xf>
    <xf numFmtId="49" fontId="54" fillId="0" borderId="23" xfId="0" applyNumberFormat="1" applyFont="1" applyBorder="1" applyAlignment="1">
      <alignment horizontal="center" wrapText="1"/>
    </xf>
    <xf numFmtId="0" fontId="54" fillId="0" borderId="23" xfId="0" applyNumberFormat="1" applyFont="1" applyBorder="1" applyAlignment="1">
      <alignment horizontal="center" wrapText="1"/>
    </xf>
    <xf numFmtId="2" fontId="54" fillId="0" borderId="23" xfId="0" applyNumberFormat="1" applyFont="1" applyBorder="1" applyAlignment="1">
      <alignment horizontal="center" vertical="center"/>
    </xf>
    <xf numFmtId="0" fontId="54" fillId="0" borderId="23" xfId="0" applyFont="1" applyBorder="1" applyAlignment="1">
      <alignment/>
    </xf>
    <xf numFmtId="206" fontId="54" fillId="0" borderId="23" xfId="0" applyNumberFormat="1" applyFont="1" applyBorder="1" applyAlignment="1">
      <alignment horizontal="center" wrapText="1"/>
    </xf>
    <xf numFmtId="206" fontId="54" fillId="0" borderId="23" xfId="0" applyNumberFormat="1" applyFont="1" applyBorder="1" applyAlignment="1">
      <alignment horizontal="center"/>
    </xf>
    <xf numFmtId="38" fontId="4" fillId="0" borderId="11" xfId="48" applyFont="1" applyBorder="1" applyAlignment="1">
      <alignment horizontal="right" vertical="center"/>
    </xf>
    <xf numFmtId="180" fontId="0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/>
    </xf>
    <xf numFmtId="180" fontId="14" fillId="0" borderId="0" xfId="60" applyNumberFormat="1" applyFont="1" applyBorder="1" applyAlignment="1">
      <alignment vertical="center"/>
      <protection/>
    </xf>
    <xf numFmtId="180" fontId="14" fillId="0" borderId="0" xfId="60" applyNumberFormat="1" applyFont="1" applyFill="1" applyBorder="1" applyAlignment="1">
      <alignment vertical="center"/>
      <protection/>
    </xf>
    <xf numFmtId="38" fontId="0" fillId="0" borderId="16" xfId="48" applyFont="1" applyBorder="1" applyAlignment="1">
      <alignment horizontal="right" vertical="center"/>
    </xf>
    <xf numFmtId="38" fontId="10" fillId="0" borderId="20" xfId="48" applyFont="1" applyFill="1" applyBorder="1" applyAlignment="1">
      <alignment vertical="center"/>
    </xf>
    <xf numFmtId="38" fontId="4" fillId="0" borderId="20" xfId="48" applyFont="1" applyBorder="1" applyAlignment="1">
      <alignment horizontal="center" vertical="center"/>
    </xf>
    <xf numFmtId="38" fontId="0" fillId="33" borderId="16" xfId="48" applyFont="1" applyFill="1" applyBorder="1" applyAlignment="1">
      <alignment horizontal="right" vertical="center"/>
    </xf>
    <xf numFmtId="38" fontId="10" fillId="33" borderId="20" xfId="48" applyFont="1" applyFill="1" applyBorder="1" applyAlignment="1">
      <alignment vertical="center"/>
    </xf>
    <xf numFmtId="38" fontId="0" fillId="0" borderId="16" xfId="48" applyFont="1" applyFill="1" applyBorder="1" applyAlignment="1">
      <alignment horizontal="right" vertical="center"/>
    </xf>
    <xf numFmtId="38" fontId="10" fillId="0" borderId="20" xfId="48" applyFont="1" applyBorder="1" applyAlignment="1">
      <alignment horizontal="left" vertical="center"/>
    </xf>
    <xf numFmtId="38" fontId="0" fillId="0" borderId="32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5" xfId="48" applyFont="1" applyBorder="1" applyAlignment="1">
      <alignment horizontal="right" vertical="center"/>
    </xf>
    <xf numFmtId="40" fontId="0" fillId="0" borderId="88" xfId="48" applyNumberFormat="1" applyFont="1" applyBorder="1" applyAlignment="1">
      <alignment horizontal="right" vertical="center"/>
    </xf>
    <xf numFmtId="38" fontId="0" fillId="0" borderId="46" xfId="48" applyFont="1" applyBorder="1" applyAlignment="1">
      <alignment horizontal="right" vertical="center"/>
    </xf>
    <xf numFmtId="40" fontId="0" fillId="0" borderId="89" xfId="48" applyNumberFormat="1" applyFont="1" applyBorder="1" applyAlignment="1">
      <alignment horizontal="right" vertical="center"/>
    </xf>
    <xf numFmtId="38" fontId="0" fillId="0" borderId="90" xfId="48" applyFont="1" applyBorder="1" applyAlignment="1">
      <alignment horizontal="right" vertical="center"/>
    </xf>
    <xf numFmtId="40" fontId="0" fillId="0" borderId="14" xfId="48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38" fontId="4" fillId="0" borderId="53" xfId="48" applyFont="1" applyBorder="1" applyAlignment="1">
      <alignment vertical="center"/>
    </xf>
    <xf numFmtId="38" fontId="0" fillId="0" borderId="70" xfId="48" applyFont="1" applyBorder="1" applyAlignment="1">
      <alignment horizontal="right" vertical="center"/>
    </xf>
    <xf numFmtId="38" fontId="0" fillId="0" borderId="91" xfId="48" applyFont="1" applyBorder="1" applyAlignment="1">
      <alignment horizontal="right" vertical="center"/>
    </xf>
    <xf numFmtId="38" fontId="0" fillId="0" borderId="92" xfId="48" applyFont="1" applyBorder="1" applyAlignment="1">
      <alignment horizontal="right" vertical="center"/>
    </xf>
    <xf numFmtId="40" fontId="0" fillId="0" borderId="93" xfId="48" applyNumberFormat="1" applyFont="1" applyBorder="1" applyAlignment="1">
      <alignment horizontal="right" vertical="center"/>
    </xf>
    <xf numFmtId="38" fontId="0" fillId="0" borderId="71" xfId="48" applyFont="1" applyBorder="1" applyAlignment="1">
      <alignment horizontal="right" vertical="center"/>
    </xf>
    <xf numFmtId="40" fontId="0" fillId="0" borderId="94" xfId="48" applyNumberFormat="1" applyFont="1" applyBorder="1" applyAlignment="1">
      <alignment horizontal="right" vertical="center"/>
    </xf>
    <xf numFmtId="38" fontId="0" fillId="0" borderId="95" xfId="48" applyFont="1" applyBorder="1" applyAlignment="1">
      <alignment horizontal="right" vertical="center"/>
    </xf>
    <xf numFmtId="40" fontId="0" fillId="0" borderId="91" xfId="48" applyNumberFormat="1" applyFont="1" applyBorder="1" applyAlignment="1">
      <alignment horizontal="right" vertical="center"/>
    </xf>
    <xf numFmtId="38" fontId="0" fillId="0" borderId="86" xfId="48" applyFont="1" applyBorder="1" applyAlignment="1">
      <alignment horizontal="right" vertical="center"/>
    </xf>
    <xf numFmtId="38" fontId="0" fillId="0" borderId="96" xfId="48" applyFont="1" applyBorder="1" applyAlignment="1">
      <alignment horizontal="right" vertical="center"/>
    </xf>
    <xf numFmtId="38" fontId="0" fillId="0" borderId="97" xfId="48" applyFont="1" applyBorder="1" applyAlignment="1">
      <alignment horizontal="right" vertical="center"/>
    </xf>
    <xf numFmtId="178" fontId="0" fillId="0" borderId="98" xfId="48" applyNumberFormat="1" applyFont="1" applyBorder="1" applyAlignment="1">
      <alignment horizontal="right" vertical="center"/>
    </xf>
    <xf numFmtId="38" fontId="0" fillId="0" borderId="99" xfId="48" applyFont="1" applyBorder="1" applyAlignment="1">
      <alignment horizontal="right" vertical="center"/>
    </xf>
    <xf numFmtId="40" fontId="0" fillId="0" borderId="100" xfId="48" applyNumberFormat="1" applyFont="1" applyBorder="1" applyAlignment="1">
      <alignment horizontal="right" vertical="center"/>
    </xf>
    <xf numFmtId="38" fontId="0" fillId="0" borderId="101" xfId="48" applyFont="1" applyBorder="1" applyAlignment="1">
      <alignment horizontal="right" vertical="center"/>
    </xf>
    <xf numFmtId="185" fontId="0" fillId="0" borderId="96" xfId="48" applyNumberFormat="1" applyFont="1" applyBorder="1" applyAlignment="1">
      <alignment horizontal="right" vertical="center"/>
    </xf>
    <xf numFmtId="40" fontId="0" fillId="0" borderId="98" xfId="48" applyNumberFormat="1" applyFont="1" applyBorder="1" applyAlignment="1">
      <alignment horizontal="right" vertical="center"/>
    </xf>
    <xf numFmtId="38" fontId="4" fillId="0" borderId="102" xfId="48" applyFont="1" applyBorder="1" applyAlignment="1">
      <alignment horizontal="right" vertical="center"/>
    </xf>
    <xf numFmtId="179" fontId="13" fillId="0" borderId="54" xfId="0" applyNumberFormat="1" applyFont="1" applyBorder="1" applyAlignment="1">
      <alignment/>
    </xf>
    <xf numFmtId="179" fontId="13" fillId="0" borderId="50" xfId="0" applyNumberFormat="1" applyFont="1" applyBorder="1" applyAlignment="1">
      <alignment/>
    </xf>
    <xf numFmtId="179" fontId="17" fillId="0" borderId="23" xfId="0" applyNumberFormat="1" applyFont="1" applyBorder="1" applyAlignment="1">
      <alignment horizontal="center" vertical="center" wrapText="1"/>
    </xf>
    <xf numFmtId="179" fontId="18" fillId="0" borderId="23" xfId="0" applyNumberFormat="1" applyFont="1" applyBorder="1" applyAlignment="1">
      <alignment horizontal="center" vertical="center" wrapText="1"/>
    </xf>
    <xf numFmtId="179" fontId="19" fillId="0" borderId="23" xfId="0" applyNumberFormat="1" applyFont="1" applyBorder="1" applyAlignment="1">
      <alignment horizontal="center" vertical="center" wrapText="1"/>
    </xf>
    <xf numFmtId="179" fontId="17" fillId="0" borderId="50" xfId="0" applyNumberFormat="1" applyFont="1" applyBorder="1" applyAlignment="1">
      <alignment/>
    </xf>
    <xf numFmtId="180" fontId="13" fillId="0" borderId="20" xfId="0" applyNumberFormat="1" applyFont="1" applyBorder="1" applyAlignment="1">
      <alignment/>
    </xf>
    <xf numFmtId="180" fontId="21" fillId="0" borderId="56" xfId="0" applyNumberFormat="1" applyFont="1" applyBorder="1" applyAlignment="1">
      <alignment horizontal="center"/>
    </xf>
    <xf numFmtId="180" fontId="17" fillId="0" borderId="50" xfId="0" applyNumberFormat="1" applyFont="1" applyBorder="1" applyAlignment="1">
      <alignment/>
    </xf>
    <xf numFmtId="179" fontId="13" fillId="0" borderId="20" xfId="0" applyNumberFormat="1" applyFont="1" applyBorder="1" applyAlignment="1">
      <alignment/>
    </xf>
    <xf numFmtId="38" fontId="13" fillId="0" borderId="20" xfId="48" applyFont="1" applyBorder="1" applyAlignment="1">
      <alignment/>
    </xf>
    <xf numFmtId="38" fontId="17" fillId="0" borderId="50" xfId="48" applyFont="1" applyBorder="1" applyAlignment="1">
      <alignment/>
    </xf>
    <xf numFmtId="180" fontId="13" fillId="0" borderId="46" xfId="0" applyNumberFormat="1" applyFont="1" applyBorder="1" applyAlignment="1">
      <alignment/>
    </xf>
    <xf numFmtId="179" fontId="13" fillId="0" borderId="46" xfId="0" applyNumberFormat="1" applyFont="1" applyBorder="1" applyAlignment="1">
      <alignment/>
    </xf>
    <xf numFmtId="38" fontId="13" fillId="0" borderId="54" xfId="48" applyFont="1" applyBorder="1" applyAlignment="1">
      <alignment/>
    </xf>
    <xf numFmtId="38" fontId="13" fillId="0" borderId="50" xfId="48" applyFont="1" applyBorder="1" applyAlignment="1">
      <alignment/>
    </xf>
    <xf numFmtId="180" fontId="21" fillId="0" borderId="20" xfId="0" applyNumberFormat="1" applyFont="1" applyBorder="1" applyAlignment="1">
      <alignment horizontal="center"/>
    </xf>
    <xf numFmtId="179" fontId="17" fillId="0" borderId="56" xfId="0" applyNumberFormat="1" applyFont="1" applyBorder="1" applyAlignment="1">
      <alignment horizontal="center"/>
    </xf>
    <xf numFmtId="180" fontId="14" fillId="0" borderId="56" xfId="0" applyNumberFormat="1" applyFont="1" applyBorder="1" applyAlignment="1">
      <alignment horizontal="center"/>
    </xf>
    <xf numFmtId="178" fontId="21" fillId="0" borderId="56" xfId="0" applyNumberFormat="1" applyFont="1" applyBorder="1" applyAlignment="1">
      <alignment horizontal="center"/>
    </xf>
    <xf numFmtId="178" fontId="17" fillId="0" borderId="50" xfId="0" applyNumberFormat="1" applyFont="1" applyBorder="1" applyAlignment="1">
      <alignment/>
    </xf>
    <xf numFmtId="178" fontId="13" fillId="0" borderId="46" xfId="0" applyNumberFormat="1" applyFont="1" applyBorder="1" applyAlignment="1">
      <alignment/>
    </xf>
    <xf numFmtId="178" fontId="18" fillId="0" borderId="50" xfId="0" applyNumberFormat="1" applyFont="1" applyBorder="1" applyAlignment="1">
      <alignment wrapText="1"/>
    </xf>
    <xf numFmtId="38" fontId="0" fillId="0" borderId="30" xfId="48" applyFont="1" applyBorder="1" applyAlignment="1">
      <alignment horizontal="right"/>
    </xf>
    <xf numFmtId="177" fontId="14" fillId="0" borderId="23" xfId="60" applyNumberFormat="1" applyFont="1" applyBorder="1" applyAlignment="1">
      <alignment vertical="center"/>
      <protection/>
    </xf>
    <xf numFmtId="177" fontId="14" fillId="0" borderId="23" xfId="60" applyNumberFormat="1" applyFont="1" applyFill="1" applyBorder="1" applyAlignment="1">
      <alignment vertical="center"/>
      <protection/>
    </xf>
    <xf numFmtId="177" fontId="22" fillId="0" borderId="23" xfId="60" applyNumberFormat="1" applyFont="1" applyBorder="1" applyAlignment="1">
      <alignment vertical="center"/>
      <protection/>
    </xf>
    <xf numFmtId="177" fontId="22" fillId="0" borderId="23" xfId="60" applyNumberFormat="1" applyFont="1" applyFill="1" applyBorder="1" applyAlignment="1">
      <alignment vertical="center"/>
      <protection/>
    </xf>
    <xf numFmtId="184" fontId="14" fillId="0" borderId="23" xfId="60" applyNumberFormat="1" applyFont="1" applyBorder="1" applyAlignment="1">
      <alignment vertical="center"/>
      <protection/>
    </xf>
    <xf numFmtId="184" fontId="14" fillId="0" borderId="23" xfId="60" applyNumberFormat="1" applyFont="1" applyFill="1" applyBorder="1" applyAlignment="1">
      <alignment horizontal="right" vertical="center"/>
      <protection/>
    </xf>
    <xf numFmtId="184" fontId="14" fillId="0" borderId="23" xfId="60" applyNumberFormat="1" applyFont="1" applyFill="1" applyBorder="1" applyAlignment="1">
      <alignment vertical="center"/>
      <protection/>
    </xf>
    <xf numFmtId="180" fontId="14" fillId="0" borderId="23" xfId="60" applyNumberFormat="1" applyFont="1" applyBorder="1" applyAlignment="1">
      <alignment vertical="center"/>
      <protection/>
    </xf>
    <xf numFmtId="180" fontId="14" fillId="0" borderId="23" xfId="60" applyNumberFormat="1" applyFont="1" applyFill="1" applyBorder="1" applyAlignment="1">
      <alignment vertical="center"/>
      <protection/>
    </xf>
    <xf numFmtId="185" fontId="14" fillId="0" borderId="23" xfId="60" applyNumberFormat="1" applyFont="1" applyBorder="1" applyAlignment="1">
      <alignment vertical="center"/>
      <protection/>
    </xf>
    <xf numFmtId="185" fontId="14" fillId="0" borderId="23" xfId="60" applyNumberFormat="1" applyFont="1" applyFill="1" applyBorder="1" applyAlignment="1">
      <alignment vertical="center"/>
      <protection/>
    </xf>
    <xf numFmtId="186" fontId="14" fillId="0" borderId="23" xfId="60" applyNumberFormat="1" applyFont="1" applyBorder="1" applyAlignment="1">
      <alignment vertical="center"/>
      <protection/>
    </xf>
    <xf numFmtId="187" fontId="14" fillId="0" borderId="23" xfId="60" applyNumberFormat="1" applyFont="1" applyFill="1" applyBorder="1" applyAlignment="1">
      <alignment vertical="center"/>
      <protection/>
    </xf>
    <xf numFmtId="186" fontId="14" fillId="0" borderId="23" xfId="60" applyNumberFormat="1" applyFont="1" applyFill="1" applyBorder="1" applyAlignment="1">
      <alignment vertical="center"/>
      <protection/>
    </xf>
    <xf numFmtId="3" fontId="14" fillId="0" borderId="23" xfId="60" applyNumberFormat="1" applyFont="1" applyBorder="1" applyAlignment="1">
      <alignment vertical="center"/>
      <protection/>
    </xf>
    <xf numFmtId="3" fontId="14" fillId="0" borderId="23" xfId="60" applyNumberFormat="1" applyFont="1" applyFill="1" applyBorder="1" applyAlignment="1">
      <alignment vertical="center"/>
      <protection/>
    </xf>
    <xf numFmtId="0" fontId="54" fillId="0" borderId="56" xfId="0" applyFont="1" applyBorder="1" applyAlignment="1">
      <alignment/>
    </xf>
    <xf numFmtId="177" fontId="4" fillId="0" borderId="48" xfId="48" applyNumberFormat="1" applyFont="1" applyBorder="1" applyAlignment="1">
      <alignment horizontal="right" vertical="center"/>
    </xf>
    <xf numFmtId="38" fontId="2" fillId="0" borderId="103" xfId="48" applyFont="1" applyBorder="1" applyAlignment="1">
      <alignment vertical="center"/>
    </xf>
    <xf numFmtId="38" fontId="2" fillId="0" borderId="12" xfId="48" applyFont="1" applyBorder="1" applyAlignment="1">
      <alignment horizontal="right" vertical="center"/>
    </xf>
    <xf numFmtId="38" fontId="2" fillId="0" borderId="54" xfId="48" applyFont="1" applyBorder="1" applyAlignment="1">
      <alignment horizontal="right" vertical="center"/>
    </xf>
    <xf numFmtId="38" fontId="2" fillId="0" borderId="15" xfId="48" applyFont="1" applyBorder="1" applyAlignment="1">
      <alignment horizontal="right" vertical="center"/>
    </xf>
    <xf numFmtId="38" fontId="2" fillId="0" borderId="104" xfId="48" applyFont="1" applyBorder="1" applyAlignment="1">
      <alignment horizontal="right" vertical="center"/>
    </xf>
    <xf numFmtId="38" fontId="2" fillId="0" borderId="105" xfId="48" applyFont="1" applyBorder="1" applyAlignment="1">
      <alignment horizontal="right" vertical="center"/>
    </xf>
    <xf numFmtId="38" fontId="2" fillId="0" borderId="106" xfId="48" applyFont="1" applyBorder="1" applyAlignment="1">
      <alignment horizontal="right" vertical="center"/>
    </xf>
    <xf numFmtId="38" fontId="2" fillId="0" borderId="107" xfId="48" applyFont="1" applyBorder="1" applyAlignment="1">
      <alignment horizontal="right" vertical="center"/>
    </xf>
    <xf numFmtId="38" fontId="2" fillId="0" borderId="108" xfId="48" applyFont="1" applyBorder="1" applyAlignment="1">
      <alignment horizontal="right" vertical="center"/>
    </xf>
    <xf numFmtId="0" fontId="0" fillId="0" borderId="12" xfId="0" applyBorder="1" applyAlignment="1">
      <alignment/>
    </xf>
    <xf numFmtId="178" fontId="0" fillId="0" borderId="28" xfId="0" applyNumberFormat="1" applyBorder="1" applyAlignment="1">
      <alignment/>
    </xf>
    <xf numFmtId="178" fontId="0" fillId="0" borderId="15" xfId="0" applyNumberFormat="1" applyBorder="1" applyAlignment="1">
      <alignment horizontal="right"/>
    </xf>
    <xf numFmtId="178" fontId="0" fillId="0" borderId="109" xfId="0" applyNumberFormat="1" applyBorder="1" applyAlignment="1">
      <alignment horizontal="center"/>
    </xf>
    <xf numFmtId="178" fontId="0" fillId="0" borderId="110" xfId="0" applyNumberFormat="1" applyBorder="1" applyAlignment="1">
      <alignment/>
    </xf>
    <xf numFmtId="178" fontId="0" fillId="0" borderId="111" xfId="0" applyNumberFormat="1" applyBorder="1" applyAlignment="1">
      <alignment horizontal="left"/>
    </xf>
    <xf numFmtId="178" fontId="0" fillId="0" borderId="109" xfId="0" applyNumberFormat="1" applyBorder="1" applyAlignment="1">
      <alignment/>
    </xf>
    <xf numFmtId="178" fontId="0" fillId="0" borderId="112" xfId="0" applyNumberFormat="1" applyBorder="1" applyAlignment="1">
      <alignment horizontal="left"/>
    </xf>
    <xf numFmtId="178" fontId="0" fillId="0" borderId="112" xfId="0" applyNumberFormat="1" applyBorder="1" applyAlignment="1">
      <alignment/>
    </xf>
    <xf numFmtId="38" fontId="4" fillId="0" borderId="34" xfId="48" applyFont="1" applyBorder="1" applyAlignment="1">
      <alignment horizontal="right" vertical="center"/>
    </xf>
    <xf numFmtId="38" fontId="4" fillId="0" borderId="35" xfId="48" applyFont="1" applyBorder="1" applyAlignment="1">
      <alignment horizontal="right" vertical="center"/>
    </xf>
    <xf numFmtId="38" fontId="4" fillId="0" borderId="27" xfId="48" applyFont="1" applyBorder="1" applyAlignment="1">
      <alignment vertical="center"/>
    </xf>
    <xf numFmtId="38" fontId="4" fillId="0" borderId="30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0" fillId="0" borderId="27" xfId="48" applyFont="1" applyBorder="1" applyAlignment="1">
      <alignment horizontal="right" vertical="center"/>
    </xf>
    <xf numFmtId="38" fontId="0" fillId="0" borderId="113" xfId="48" applyFont="1" applyBorder="1" applyAlignment="1">
      <alignment horizontal="right" vertical="center"/>
    </xf>
    <xf numFmtId="38" fontId="0" fillId="34" borderId="114" xfId="48" applyFont="1" applyFill="1" applyBorder="1" applyAlignment="1">
      <alignment horizontal="right" vertical="center"/>
    </xf>
    <xf numFmtId="38" fontId="4" fillId="34" borderId="115" xfId="48" applyFont="1" applyFill="1" applyBorder="1" applyAlignment="1">
      <alignment horizontal="right" vertical="center"/>
    </xf>
    <xf numFmtId="38" fontId="4" fillId="34" borderId="114" xfId="48" applyFont="1" applyFill="1" applyBorder="1" applyAlignment="1">
      <alignment horizontal="right" vertical="center"/>
    </xf>
    <xf numFmtId="38" fontId="4" fillId="34" borderId="116" xfId="48" applyFont="1" applyFill="1" applyBorder="1" applyAlignment="1">
      <alignment horizontal="right" vertical="center"/>
    </xf>
    <xf numFmtId="38" fontId="4" fillId="34" borderId="117" xfId="48" applyFont="1" applyFill="1" applyBorder="1" applyAlignment="1">
      <alignment horizontal="right" vertical="center"/>
    </xf>
    <xf numFmtId="38" fontId="4" fillId="34" borderId="115" xfId="48" applyFont="1" applyFill="1" applyBorder="1" applyAlignment="1">
      <alignment vertical="center"/>
    </xf>
    <xf numFmtId="38" fontId="4" fillId="34" borderId="114" xfId="48" applyFont="1" applyFill="1" applyBorder="1" applyAlignment="1">
      <alignment vertical="center"/>
    </xf>
    <xf numFmtId="38" fontId="4" fillId="34" borderId="117" xfId="48" applyFont="1" applyFill="1" applyBorder="1" applyAlignment="1">
      <alignment vertical="center"/>
    </xf>
    <xf numFmtId="38" fontId="0" fillId="34" borderId="118" xfId="48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38" fontId="5" fillId="34" borderId="23" xfId="48" applyFont="1" applyFill="1" applyBorder="1" applyAlignment="1">
      <alignment horizontal="center" vertical="center"/>
    </xf>
    <xf numFmtId="38" fontId="5" fillId="34" borderId="18" xfId="48" applyFont="1" applyFill="1" applyBorder="1" applyAlignment="1">
      <alignment horizontal="center" vertical="center"/>
    </xf>
    <xf numFmtId="0" fontId="5" fillId="34" borderId="119" xfId="0" applyFont="1" applyFill="1" applyBorder="1" applyAlignment="1">
      <alignment horizontal="center" vertical="center"/>
    </xf>
    <xf numFmtId="38" fontId="5" fillId="34" borderId="51" xfId="48" applyFont="1" applyFill="1" applyBorder="1" applyAlignment="1">
      <alignment horizontal="center" vertical="center"/>
    </xf>
    <xf numFmtId="38" fontId="5" fillId="34" borderId="120" xfId="48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38" fontId="5" fillId="34" borderId="50" xfId="48" applyFont="1" applyFill="1" applyBorder="1" applyAlignment="1">
      <alignment horizontal="center" vertical="center"/>
    </xf>
    <xf numFmtId="38" fontId="5" fillId="34" borderId="44" xfId="48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121" xfId="0" applyFont="1" applyFill="1" applyBorder="1" applyAlignment="1">
      <alignment horizontal="center" vertical="center"/>
    </xf>
    <xf numFmtId="38" fontId="5" fillId="34" borderId="122" xfId="48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38" fontId="4" fillId="35" borderId="34" xfId="48" applyFont="1" applyFill="1" applyBorder="1" applyAlignment="1">
      <alignment horizontal="right" vertical="center"/>
    </xf>
    <xf numFmtId="38" fontId="4" fillId="35" borderId="18" xfId="48" applyFont="1" applyFill="1" applyBorder="1" applyAlignment="1">
      <alignment horizontal="right" vertical="center"/>
    </xf>
    <xf numFmtId="0" fontId="4" fillId="35" borderId="13" xfId="0" applyFont="1" applyFill="1" applyBorder="1" applyAlignment="1">
      <alignment horizontal="center" vertical="center"/>
    </xf>
    <xf numFmtId="38" fontId="4" fillId="35" borderId="106" xfId="48" applyFont="1" applyFill="1" applyBorder="1" applyAlignment="1">
      <alignment horizontal="right" vertical="center"/>
    </xf>
    <xf numFmtId="38" fontId="4" fillId="35" borderId="46" xfId="48" applyFont="1" applyFill="1" applyBorder="1" applyAlignment="1">
      <alignment horizontal="right" vertical="center"/>
    </xf>
    <xf numFmtId="38" fontId="4" fillId="35" borderId="23" xfId="48" applyFont="1" applyFill="1" applyBorder="1" applyAlignment="1">
      <alignment horizontal="right" vertical="center"/>
    </xf>
    <xf numFmtId="0" fontId="4" fillId="35" borderId="30" xfId="0" applyFont="1" applyFill="1" applyBorder="1" applyAlignment="1">
      <alignment horizontal="center" vertical="center"/>
    </xf>
    <xf numFmtId="38" fontId="4" fillId="35" borderId="36" xfId="48" applyFont="1" applyFill="1" applyBorder="1" applyAlignment="1">
      <alignment horizontal="right" vertical="center"/>
    </xf>
    <xf numFmtId="38" fontId="4" fillId="35" borderId="20" xfId="48" applyFont="1" applyFill="1" applyBorder="1" applyAlignment="1">
      <alignment horizontal="right" vertical="center"/>
    </xf>
    <xf numFmtId="0" fontId="4" fillId="35" borderId="123" xfId="0" applyFont="1" applyFill="1" applyBorder="1" applyAlignment="1">
      <alignment horizontal="center" vertical="center"/>
    </xf>
    <xf numFmtId="38" fontId="4" fillId="35" borderId="124" xfId="48" applyFont="1" applyFill="1" applyBorder="1" applyAlignment="1">
      <alignment horizontal="right" vertical="center"/>
    </xf>
    <xf numFmtId="38" fontId="4" fillId="35" borderId="44" xfId="48" applyFont="1" applyFill="1" applyBorder="1" applyAlignment="1">
      <alignment horizontal="right" vertical="center"/>
    </xf>
    <xf numFmtId="38" fontId="4" fillId="35" borderId="41" xfId="48" applyFont="1" applyFill="1" applyBorder="1" applyAlignment="1">
      <alignment horizontal="right" vertical="center"/>
    </xf>
    <xf numFmtId="0" fontId="4" fillId="35" borderId="33" xfId="0" applyFont="1" applyFill="1" applyBorder="1" applyAlignment="1">
      <alignment horizontal="center" vertical="center"/>
    </xf>
    <xf numFmtId="38" fontId="4" fillId="35" borderId="125" xfId="0" applyNumberFormat="1" applyFont="1" applyFill="1" applyBorder="1" applyAlignment="1">
      <alignment vertical="center"/>
    </xf>
    <xf numFmtId="38" fontId="4" fillId="35" borderId="122" xfId="0" applyNumberFormat="1" applyFont="1" applyFill="1" applyBorder="1" applyAlignment="1">
      <alignment vertical="center"/>
    </xf>
    <xf numFmtId="38" fontId="4" fillId="35" borderId="126" xfId="0" applyNumberFormat="1" applyFont="1" applyFill="1" applyBorder="1" applyAlignment="1">
      <alignment vertical="center"/>
    </xf>
    <xf numFmtId="0" fontId="4" fillId="35" borderId="11" xfId="0" applyFont="1" applyFill="1" applyBorder="1" applyAlignment="1">
      <alignment horizontal="center" vertical="center"/>
    </xf>
    <xf numFmtId="38" fontId="4" fillId="35" borderId="69" xfId="48" applyFont="1" applyFill="1" applyBorder="1" applyAlignment="1">
      <alignment horizontal="right" vertical="center"/>
    </xf>
    <xf numFmtId="38" fontId="4" fillId="35" borderId="71" xfId="48" applyFont="1" applyFill="1" applyBorder="1" applyAlignment="1">
      <alignment horizontal="right" vertical="center"/>
    </xf>
    <xf numFmtId="0" fontId="2" fillId="35" borderId="33" xfId="0" applyFont="1" applyFill="1" applyBorder="1" applyAlignment="1">
      <alignment horizontal="center" vertical="center"/>
    </xf>
    <xf numFmtId="38" fontId="2" fillId="35" borderId="49" xfId="48" applyFont="1" applyFill="1" applyBorder="1" applyAlignment="1">
      <alignment vertical="center"/>
    </xf>
    <xf numFmtId="38" fontId="2" fillId="35" borderId="14" xfId="48" applyFont="1" applyFill="1" applyBorder="1" applyAlignment="1">
      <alignment vertical="center"/>
    </xf>
    <xf numFmtId="177" fontId="2" fillId="35" borderId="46" xfId="48" applyNumberFormat="1" applyFont="1" applyFill="1" applyBorder="1" applyAlignment="1">
      <alignment vertical="center"/>
    </xf>
    <xf numFmtId="3" fontId="2" fillId="35" borderId="46" xfId="48" applyNumberFormat="1" applyFont="1" applyFill="1" applyBorder="1" applyAlignment="1">
      <alignment vertical="center"/>
    </xf>
    <xf numFmtId="0" fontId="54" fillId="35" borderId="23" xfId="0" applyFont="1" applyFill="1" applyBorder="1" applyAlignment="1">
      <alignment horizontal="center" vertical="center" wrapText="1"/>
    </xf>
    <xf numFmtId="49" fontId="55" fillId="35" borderId="23" xfId="0" applyNumberFormat="1" applyFont="1" applyFill="1" applyBorder="1" applyAlignment="1">
      <alignment horizontal="center" vertical="center" wrapText="1"/>
    </xf>
    <xf numFmtId="0" fontId="55" fillId="35" borderId="23" xfId="0" applyFont="1" applyFill="1" applyBorder="1" applyAlignment="1">
      <alignment horizontal="center" vertical="center" wrapText="1"/>
    </xf>
    <xf numFmtId="49" fontId="54" fillId="35" borderId="23" xfId="0" applyNumberFormat="1" applyFont="1" applyFill="1" applyBorder="1" applyAlignment="1">
      <alignment horizontal="center" wrapText="1"/>
    </xf>
    <xf numFmtId="0" fontId="54" fillId="35" borderId="23" xfId="0" applyFont="1" applyFill="1" applyBorder="1" applyAlignment="1">
      <alignment horizontal="center"/>
    </xf>
    <xf numFmtId="49" fontId="54" fillId="35" borderId="23" xfId="0" applyNumberFormat="1" applyFont="1" applyFill="1" applyBorder="1" applyAlignment="1">
      <alignment horizontal="center"/>
    </xf>
    <xf numFmtId="38" fontId="4" fillId="0" borderId="17" xfId="48" applyFont="1" applyFill="1" applyBorder="1" applyAlignment="1">
      <alignment horizontal="right" vertical="center"/>
    </xf>
    <xf numFmtId="38" fontId="0" fillId="0" borderId="17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0" fontId="4" fillId="35" borderId="56" xfId="0" applyFont="1" applyFill="1" applyBorder="1" applyAlignment="1">
      <alignment horizontal="center" vertical="center"/>
    </xf>
    <xf numFmtId="38" fontId="4" fillId="35" borderId="57" xfId="48" applyFont="1" applyFill="1" applyBorder="1" applyAlignment="1">
      <alignment horizontal="right" vertical="center"/>
    </xf>
    <xf numFmtId="38" fontId="4" fillId="33" borderId="127" xfId="48" applyFont="1" applyFill="1" applyBorder="1" applyAlignment="1">
      <alignment horizontal="right" vertical="center"/>
    </xf>
    <xf numFmtId="38" fontId="4" fillId="33" borderId="99" xfId="48" applyFont="1" applyFill="1" applyBorder="1" applyAlignment="1">
      <alignment horizontal="right" vertical="center"/>
    </xf>
    <xf numFmtId="38" fontId="4" fillId="33" borderId="74" xfId="48" applyFont="1" applyFill="1" applyBorder="1" applyAlignment="1">
      <alignment horizontal="right" vertical="center"/>
    </xf>
    <xf numFmtId="38" fontId="4" fillId="33" borderId="69" xfId="48" applyFont="1" applyFill="1" applyBorder="1" applyAlignment="1">
      <alignment horizontal="right" vertical="center"/>
    </xf>
    <xf numFmtId="38" fontId="4" fillId="33" borderId="128" xfId="48" applyFont="1" applyFill="1" applyBorder="1" applyAlignment="1">
      <alignment horizontal="right" vertical="center"/>
    </xf>
    <xf numFmtId="38" fontId="4" fillId="33" borderId="102" xfId="48" applyFont="1" applyFill="1" applyBorder="1" applyAlignment="1">
      <alignment horizontal="right" vertical="center"/>
    </xf>
    <xf numFmtId="38" fontId="4" fillId="33" borderId="71" xfId="48" applyFont="1" applyFill="1" applyBorder="1" applyAlignment="1">
      <alignment horizontal="right" vertical="center"/>
    </xf>
    <xf numFmtId="38" fontId="11" fillId="0" borderId="0" xfId="48" applyFont="1" applyAlignment="1">
      <alignment horizontal="center" vertical="center"/>
    </xf>
    <xf numFmtId="38" fontId="2" fillId="0" borderId="0" xfId="48" applyFont="1" applyBorder="1" applyAlignment="1">
      <alignment horizontal="right" vertical="center"/>
    </xf>
    <xf numFmtId="38" fontId="2" fillId="0" borderId="54" xfId="48" applyFont="1" applyBorder="1" applyAlignment="1">
      <alignment horizontal="center" vertical="center"/>
    </xf>
    <xf numFmtId="38" fontId="2" fillId="0" borderId="50" xfId="48" applyFont="1" applyBorder="1" applyAlignment="1">
      <alignment horizontal="center" vertical="center"/>
    </xf>
    <xf numFmtId="38" fontId="2" fillId="0" borderId="56" xfId="48" applyFont="1" applyBorder="1" applyAlignment="1">
      <alignment horizontal="center" vertical="center"/>
    </xf>
    <xf numFmtId="38" fontId="4" fillId="0" borderId="0" xfId="48" applyFont="1" applyBorder="1" applyAlignment="1">
      <alignment horizontal="right"/>
    </xf>
    <xf numFmtId="179" fontId="4" fillId="0" borderId="56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38" fontId="4" fillId="0" borderId="0" xfId="48" applyFont="1" applyAlignment="1">
      <alignment horizontal="right"/>
    </xf>
    <xf numFmtId="179" fontId="4" fillId="0" borderId="106" xfId="0" applyNumberFormat="1" applyFont="1" applyBorder="1" applyAlignment="1">
      <alignment horizontal="center" vertical="center"/>
    </xf>
    <xf numFmtId="179" fontId="4" fillId="0" borderId="23" xfId="0" applyNumberFormat="1" applyFont="1" applyBorder="1" applyAlignment="1">
      <alignment horizontal="center" vertical="center"/>
    </xf>
    <xf numFmtId="38" fontId="4" fillId="0" borderId="23" xfId="48" applyFont="1" applyBorder="1" applyAlignment="1">
      <alignment horizontal="center" vertical="center"/>
    </xf>
    <xf numFmtId="38" fontId="4" fillId="0" borderId="18" xfId="48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179" fontId="13" fillId="0" borderId="23" xfId="0" applyNumberFormat="1" applyFont="1" applyBorder="1" applyAlignment="1">
      <alignment horizontal="center" vertical="center"/>
    </xf>
    <xf numFmtId="179" fontId="21" fillId="0" borderId="18" xfId="0" applyNumberFormat="1" applyFont="1" applyBorder="1" applyAlignment="1">
      <alignment horizontal="center"/>
    </xf>
    <xf numFmtId="179" fontId="21" fillId="0" borderId="56" xfId="0" applyNumberFormat="1" applyFont="1" applyBorder="1" applyAlignment="1">
      <alignment horizontal="center"/>
    </xf>
    <xf numFmtId="179" fontId="21" fillId="0" borderId="23" xfId="0" applyNumberFormat="1" applyFont="1" applyBorder="1" applyAlignment="1">
      <alignment horizontal="center"/>
    </xf>
    <xf numFmtId="180" fontId="21" fillId="0" borderId="23" xfId="0" applyNumberFormat="1" applyFont="1" applyBorder="1" applyAlignment="1">
      <alignment horizontal="center" vertical="center" wrapText="1"/>
    </xf>
    <xf numFmtId="178" fontId="21" fillId="0" borderId="18" xfId="0" applyNumberFormat="1" applyFont="1" applyBorder="1" applyAlignment="1">
      <alignment horizontal="center"/>
    </xf>
    <xf numFmtId="178" fontId="21" fillId="0" borderId="56" xfId="0" applyNumberFormat="1" applyFont="1" applyBorder="1" applyAlignment="1">
      <alignment horizontal="center"/>
    </xf>
    <xf numFmtId="180" fontId="21" fillId="0" borderId="23" xfId="0" applyNumberFormat="1" applyFont="1" applyBorder="1" applyAlignment="1">
      <alignment horizontal="center"/>
    </xf>
    <xf numFmtId="180" fontId="21" fillId="0" borderId="56" xfId="0" applyNumberFormat="1" applyFont="1" applyBorder="1" applyAlignment="1">
      <alignment horizontal="center"/>
    </xf>
    <xf numFmtId="180" fontId="21" fillId="0" borderId="18" xfId="0" applyNumberFormat="1" applyFont="1" applyBorder="1" applyAlignment="1">
      <alignment horizontal="center"/>
    </xf>
    <xf numFmtId="38" fontId="17" fillId="0" borderId="56" xfId="48" applyFont="1" applyBorder="1" applyAlignment="1">
      <alignment horizontal="center" vertical="center" wrapText="1"/>
    </xf>
    <xf numFmtId="38" fontId="17" fillId="0" borderId="23" xfId="48" applyFont="1" applyBorder="1" applyAlignment="1">
      <alignment horizontal="center" vertical="center" wrapText="1"/>
    </xf>
    <xf numFmtId="179" fontId="19" fillId="0" borderId="23" xfId="0" applyNumberFormat="1" applyFont="1" applyBorder="1" applyAlignment="1">
      <alignment horizontal="center"/>
    </xf>
    <xf numFmtId="179" fontId="19" fillId="0" borderId="56" xfId="0" applyNumberFormat="1" applyFont="1" applyBorder="1" applyAlignment="1">
      <alignment horizontal="center"/>
    </xf>
    <xf numFmtId="179" fontId="17" fillId="0" borderId="56" xfId="0" applyNumberFormat="1" applyFont="1" applyBorder="1" applyAlignment="1">
      <alignment horizontal="center" vertical="center" wrapText="1"/>
    </xf>
    <xf numFmtId="179" fontId="17" fillId="0" borderId="23" xfId="0" applyNumberFormat="1" applyFont="1" applyBorder="1" applyAlignment="1">
      <alignment horizontal="center" vertical="center" wrapText="1"/>
    </xf>
    <xf numFmtId="38" fontId="21" fillId="0" borderId="18" xfId="48" applyFont="1" applyBorder="1" applyAlignment="1">
      <alignment horizontal="center"/>
    </xf>
    <xf numFmtId="38" fontId="21" fillId="0" borderId="23" xfId="48" applyFont="1" applyBorder="1" applyAlignment="1">
      <alignment horizontal="center"/>
    </xf>
    <xf numFmtId="38" fontId="21" fillId="0" borderId="56" xfId="48" applyFont="1" applyBorder="1" applyAlignment="1">
      <alignment horizontal="center"/>
    </xf>
    <xf numFmtId="179" fontId="21" fillId="0" borderId="10" xfId="0" applyNumberFormat="1" applyFont="1" applyBorder="1" applyAlignment="1">
      <alignment horizontal="center"/>
    </xf>
    <xf numFmtId="179" fontId="19" fillId="0" borderId="18" xfId="0" applyNumberFormat="1" applyFont="1" applyBorder="1" applyAlignment="1">
      <alignment horizontal="center"/>
    </xf>
    <xf numFmtId="179" fontId="21" fillId="0" borderId="23" xfId="0" applyNumberFormat="1" applyFont="1" applyBorder="1" applyAlignment="1">
      <alignment horizontal="center" vertical="center" wrapText="1"/>
    </xf>
    <xf numFmtId="38" fontId="4" fillId="0" borderId="106" xfId="48" applyFont="1" applyBorder="1" applyAlignment="1">
      <alignment horizontal="center" vertical="center"/>
    </xf>
    <xf numFmtId="38" fontId="4" fillId="0" borderId="31" xfId="48" applyFont="1" applyBorder="1" applyAlignment="1">
      <alignment horizontal="center" vertical="center"/>
    </xf>
    <xf numFmtId="38" fontId="0" fillId="0" borderId="12" xfId="48" applyFont="1" applyBorder="1" applyAlignment="1">
      <alignment horizontal="right" vertical="center"/>
    </xf>
    <xf numFmtId="38" fontId="4" fillId="0" borderId="129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130" xfId="48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/>
    </xf>
    <xf numFmtId="38" fontId="0" fillId="0" borderId="54" xfId="48" applyFont="1" applyBorder="1" applyAlignment="1">
      <alignment horizontal="center" vertical="center"/>
    </xf>
    <xf numFmtId="38" fontId="0" fillId="0" borderId="50" xfId="48" applyFont="1" applyBorder="1" applyAlignment="1">
      <alignment horizontal="center" vertical="center"/>
    </xf>
    <xf numFmtId="38" fontId="0" fillId="0" borderId="56" xfId="48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速報H18.1（案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9.00390625" style="0" customWidth="1"/>
    <col min="2" max="7" width="17.875" style="0" customWidth="1"/>
  </cols>
  <sheetData>
    <row r="1" spans="1:7" ht="30" customHeight="1">
      <c r="A1" s="436" t="s">
        <v>0</v>
      </c>
      <c r="B1" s="436"/>
      <c r="C1" s="436"/>
      <c r="D1" s="436"/>
      <c r="E1" s="436"/>
      <c r="F1" s="436"/>
      <c r="G1" s="436"/>
    </row>
    <row r="2" spans="1:6" ht="30" customHeight="1">
      <c r="A2" s="1"/>
      <c r="B2" s="2"/>
      <c r="C2" s="1"/>
      <c r="D2" s="1"/>
      <c r="E2" s="2"/>
      <c r="F2" s="1"/>
    </row>
    <row r="3" spans="1:7" ht="30" customHeight="1">
      <c r="A3" s="81"/>
      <c r="B3" s="438" t="s">
        <v>1</v>
      </c>
      <c r="C3" s="438"/>
      <c r="D3" s="438"/>
      <c r="E3" s="438"/>
      <c r="F3" s="438"/>
      <c r="G3" s="439"/>
    </row>
    <row r="4" spans="1:7" ht="30" customHeight="1">
      <c r="A4" s="82"/>
      <c r="B4" s="438" t="s">
        <v>2</v>
      </c>
      <c r="C4" s="438"/>
      <c r="D4" s="439"/>
      <c r="E4" s="440" t="s">
        <v>194</v>
      </c>
      <c r="F4" s="438"/>
      <c r="G4" s="439"/>
    </row>
    <row r="5" spans="1:7" ht="35.25" customHeight="1" thickBot="1">
      <c r="A5" s="83"/>
      <c r="B5" s="80" t="s">
        <v>389</v>
      </c>
      <c r="C5" s="80" t="s">
        <v>342</v>
      </c>
      <c r="D5" s="28" t="s">
        <v>114</v>
      </c>
      <c r="E5" s="80" t="str">
        <f>B5</f>
        <v>平成２９年度</v>
      </c>
      <c r="F5" s="80" t="str">
        <f>C5</f>
        <v>平成２８年度</v>
      </c>
      <c r="G5" s="28" t="s">
        <v>114</v>
      </c>
    </row>
    <row r="6" spans="1:7" ht="35.25" customHeight="1" thickTop="1">
      <c r="A6" s="86" t="s">
        <v>113</v>
      </c>
      <c r="B6" s="115">
        <v>41774</v>
      </c>
      <c r="C6" s="343">
        <v>40777</v>
      </c>
      <c r="D6" s="118">
        <f aca="true" t="shared" si="0" ref="D6:D11">B6-C6</f>
        <v>997</v>
      </c>
      <c r="E6" s="225">
        <v>1725345</v>
      </c>
      <c r="F6" s="225">
        <v>1715602</v>
      </c>
      <c r="G6" s="118">
        <f aca="true" t="shared" si="1" ref="G6:G11">E6-F6</f>
        <v>9743</v>
      </c>
    </row>
    <row r="7" spans="1:7" ht="35.25" customHeight="1">
      <c r="A7" s="85" t="s">
        <v>116</v>
      </c>
      <c r="B7" s="348">
        <v>41318</v>
      </c>
      <c r="C7" s="344">
        <v>40299</v>
      </c>
      <c r="D7" s="60">
        <f t="shared" si="0"/>
        <v>1019</v>
      </c>
      <c r="E7" s="231">
        <v>1815164</v>
      </c>
      <c r="F7" s="231">
        <v>1796195</v>
      </c>
      <c r="G7" s="181">
        <f t="shared" si="1"/>
        <v>18969</v>
      </c>
    </row>
    <row r="8" spans="1:7" ht="35.25" customHeight="1">
      <c r="A8" s="230" t="s">
        <v>117</v>
      </c>
      <c r="B8" s="349">
        <v>41291</v>
      </c>
      <c r="C8" s="345">
        <v>40479</v>
      </c>
      <c r="D8" s="60">
        <f t="shared" si="0"/>
        <v>812</v>
      </c>
      <c r="E8" s="242">
        <v>1908389</v>
      </c>
      <c r="F8" s="242">
        <v>1915997</v>
      </c>
      <c r="G8" s="181">
        <f t="shared" si="1"/>
        <v>-7608</v>
      </c>
    </row>
    <row r="9" spans="1:7" ht="35.25" customHeight="1">
      <c r="A9" s="230" t="s">
        <v>121</v>
      </c>
      <c r="B9" s="349">
        <v>41412</v>
      </c>
      <c r="C9" s="345">
        <v>40557</v>
      </c>
      <c r="D9" s="60">
        <f t="shared" si="0"/>
        <v>855</v>
      </c>
      <c r="E9" s="242">
        <v>1787768</v>
      </c>
      <c r="F9" s="242">
        <v>1775975</v>
      </c>
      <c r="G9" s="181">
        <f t="shared" si="1"/>
        <v>11793</v>
      </c>
    </row>
    <row r="10" spans="1:7" ht="35.25" customHeight="1">
      <c r="A10" s="84" t="s">
        <v>126</v>
      </c>
      <c r="B10" s="350">
        <v>41467</v>
      </c>
      <c r="C10" s="346">
        <v>40407</v>
      </c>
      <c r="D10" s="110">
        <f t="shared" si="0"/>
        <v>1060</v>
      </c>
      <c r="E10" s="232">
        <v>1745195</v>
      </c>
      <c r="F10" s="232">
        <v>1743919</v>
      </c>
      <c r="G10" s="60">
        <f t="shared" si="1"/>
        <v>1276</v>
      </c>
    </row>
    <row r="11" spans="1:7" ht="35.25" customHeight="1" thickBot="1">
      <c r="A11" s="83" t="s">
        <v>127</v>
      </c>
      <c r="B11" s="351">
        <v>41761</v>
      </c>
      <c r="C11" s="347">
        <v>40647</v>
      </c>
      <c r="D11" s="226">
        <f t="shared" si="0"/>
        <v>1114</v>
      </c>
      <c r="E11" s="114">
        <v>1816724</v>
      </c>
      <c r="F11" s="114">
        <v>1732206</v>
      </c>
      <c r="G11" s="226">
        <f t="shared" si="1"/>
        <v>84518</v>
      </c>
    </row>
    <row r="12" spans="1:7" ht="35.25" customHeight="1" thickTop="1">
      <c r="A12" s="411" t="s">
        <v>136</v>
      </c>
      <c r="B12" s="412">
        <f aca="true" t="shared" si="2" ref="B12:G12">SUM(B6:B11)</f>
        <v>249023</v>
      </c>
      <c r="C12" s="413">
        <f t="shared" si="2"/>
        <v>243166</v>
      </c>
      <c r="D12" s="414">
        <f t="shared" si="2"/>
        <v>5857</v>
      </c>
      <c r="E12" s="415">
        <f t="shared" si="2"/>
        <v>10798585</v>
      </c>
      <c r="F12" s="415">
        <f t="shared" si="2"/>
        <v>10679894</v>
      </c>
      <c r="G12" s="414">
        <f t="shared" si="2"/>
        <v>118691</v>
      </c>
    </row>
    <row r="13" spans="1:7" ht="35.25" customHeight="1">
      <c r="A13" s="70"/>
      <c r="B13" s="424" t="s">
        <v>403</v>
      </c>
      <c r="C13" s="4"/>
      <c r="D13" s="4"/>
      <c r="E13" s="4"/>
      <c r="F13" s="4"/>
      <c r="G13" s="53"/>
    </row>
    <row r="14" spans="1:6" ht="30" customHeight="1">
      <c r="A14" s="3"/>
      <c r="B14" s="4"/>
      <c r="C14" s="3"/>
      <c r="D14" s="3"/>
      <c r="E14" s="437" t="s">
        <v>133</v>
      </c>
      <c r="F14" s="437"/>
    </row>
  </sheetData>
  <sheetProtection/>
  <mergeCells count="5">
    <mergeCell ref="A1:G1"/>
    <mergeCell ref="E14:F14"/>
    <mergeCell ref="B4:D4"/>
    <mergeCell ref="E4:G4"/>
    <mergeCell ref="B3:G3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8.50390625" style="34" customWidth="1"/>
    <col min="2" max="7" width="13.25390625" style="34" customWidth="1"/>
    <col min="8" max="11" width="13.25390625" style="27" customWidth="1"/>
    <col min="12" max="16384" width="9.00390625" style="34" customWidth="1"/>
  </cols>
  <sheetData>
    <row r="1" spans="1:11" ht="22.5" customHeight="1">
      <c r="A1" s="444" t="s">
        <v>68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</row>
    <row r="2" spans="1:11" ht="20.25" customHeight="1">
      <c r="A2" s="119"/>
      <c r="B2" s="119"/>
      <c r="C2" s="119"/>
      <c r="D2" s="119"/>
      <c r="E2" s="119"/>
      <c r="F2" s="119"/>
      <c r="G2" s="119"/>
      <c r="H2" s="145"/>
      <c r="I2" s="145"/>
      <c r="J2" s="445" t="s">
        <v>17</v>
      </c>
      <c r="K2" s="445"/>
    </row>
    <row r="3" spans="1:11" ht="20.25" customHeight="1">
      <c r="A3" s="442"/>
      <c r="B3" s="446" t="s">
        <v>18</v>
      </c>
      <c r="C3" s="447"/>
      <c r="D3" s="447"/>
      <c r="E3" s="447" t="s">
        <v>19</v>
      </c>
      <c r="F3" s="447"/>
      <c r="G3" s="447"/>
      <c r="H3" s="448" t="s">
        <v>20</v>
      </c>
      <c r="I3" s="448" t="s">
        <v>21</v>
      </c>
      <c r="J3" s="448"/>
      <c r="K3" s="448"/>
    </row>
    <row r="4" spans="1:11" ht="20.25" customHeight="1">
      <c r="A4" s="443"/>
      <c r="B4" s="215" t="s">
        <v>22</v>
      </c>
      <c r="C4" s="216" t="s">
        <v>23</v>
      </c>
      <c r="D4" s="219" t="s">
        <v>24</v>
      </c>
      <c r="E4" s="214" t="s">
        <v>25</v>
      </c>
      <c r="F4" s="216" t="s">
        <v>26</v>
      </c>
      <c r="G4" s="219" t="s">
        <v>24</v>
      </c>
      <c r="H4" s="449"/>
      <c r="I4" s="217" t="s">
        <v>27</v>
      </c>
      <c r="J4" s="218" t="s">
        <v>28</v>
      </c>
      <c r="K4" s="220" t="s">
        <v>29</v>
      </c>
    </row>
    <row r="5" spans="1:11" ht="20.25" customHeight="1">
      <c r="A5" s="125" t="s">
        <v>388</v>
      </c>
      <c r="B5" s="138">
        <v>134</v>
      </c>
      <c r="C5" s="140">
        <v>181</v>
      </c>
      <c r="D5" s="113">
        <f aca="true" t="shared" si="0" ref="D5:D10">B5-C5</f>
        <v>-47</v>
      </c>
      <c r="E5" s="154">
        <v>1157</v>
      </c>
      <c r="F5" s="160">
        <v>1223</v>
      </c>
      <c r="G5" s="342">
        <f aca="true" t="shared" si="1" ref="G5:G10">E5-F5</f>
        <v>-66</v>
      </c>
      <c r="H5" s="155">
        <v>65181</v>
      </c>
      <c r="I5" s="154">
        <v>85045</v>
      </c>
      <c r="J5" s="160">
        <v>90175</v>
      </c>
      <c r="K5" s="148">
        <f aca="true" t="shared" si="2" ref="K5:K10">SUM(I5:J5)</f>
        <v>175220</v>
      </c>
    </row>
    <row r="6" spans="1:11" ht="20.25" customHeight="1">
      <c r="A6" s="125" t="s">
        <v>381</v>
      </c>
      <c r="B6" s="138">
        <v>117</v>
      </c>
      <c r="C6" s="140">
        <v>176</v>
      </c>
      <c r="D6" s="113">
        <f t="shared" si="0"/>
        <v>-59</v>
      </c>
      <c r="E6" s="121">
        <v>432</v>
      </c>
      <c r="F6" s="160">
        <v>256</v>
      </c>
      <c r="G6" s="342">
        <f t="shared" si="1"/>
        <v>176</v>
      </c>
      <c r="H6" s="155">
        <v>65036</v>
      </c>
      <c r="I6" s="154">
        <v>85109</v>
      </c>
      <c r="J6" s="160">
        <v>90224</v>
      </c>
      <c r="K6" s="148">
        <f t="shared" si="2"/>
        <v>175333</v>
      </c>
    </row>
    <row r="7" spans="1:11" ht="20.25" customHeight="1">
      <c r="A7" s="125" t="s">
        <v>382</v>
      </c>
      <c r="B7" s="138">
        <v>130</v>
      </c>
      <c r="C7" s="140">
        <v>253</v>
      </c>
      <c r="D7" s="113">
        <f t="shared" si="0"/>
        <v>-123</v>
      </c>
      <c r="E7" s="121">
        <v>353</v>
      </c>
      <c r="F7" s="160">
        <v>241</v>
      </c>
      <c r="G7" s="342">
        <f t="shared" si="1"/>
        <v>112</v>
      </c>
      <c r="H7" s="155">
        <v>64938</v>
      </c>
      <c r="I7" s="154">
        <v>85019</v>
      </c>
      <c r="J7" s="160">
        <v>90197</v>
      </c>
      <c r="K7" s="148">
        <f t="shared" si="2"/>
        <v>175216</v>
      </c>
    </row>
    <row r="8" spans="1:11" ht="20.25" customHeight="1">
      <c r="A8" s="125" t="s">
        <v>398</v>
      </c>
      <c r="B8" s="138">
        <v>126</v>
      </c>
      <c r="C8" s="140">
        <v>168</v>
      </c>
      <c r="D8" s="113">
        <f t="shared" si="0"/>
        <v>-42</v>
      </c>
      <c r="E8" s="121">
        <v>370</v>
      </c>
      <c r="F8" s="140">
        <v>282</v>
      </c>
      <c r="G8" s="342">
        <f t="shared" si="1"/>
        <v>88</v>
      </c>
      <c r="H8" s="155">
        <v>64858</v>
      </c>
      <c r="I8" s="154">
        <v>85001</v>
      </c>
      <c r="J8" s="160">
        <v>90226</v>
      </c>
      <c r="K8" s="148">
        <f t="shared" si="2"/>
        <v>175227</v>
      </c>
    </row>
    <row r="9" spans="1:11" ht="20.25" customHeight="1">
      <c r="A9" s="125" t="s">
        <v>399</v>
      </c>
      <c r="B9" s="138">
        <v>102</v>
      </c>
      <c r="C9" s="140">
        <v>181</v>
      </c>
      <c r="D9" s="113">
        <f t="shared" si="0"/>
        <v>-79</v>
      </c>
      <c r="E9" s="121">
        <v>385</v>
      </c>
      <c r="F9" s="140">
        <v>265</v>
      </c>
      <c r="G9" s="342">
        <f t="shared" si="1"/>
        <v>120</v>
      </c>
      <c r="H9" s="155">
        <v>64806</v>
      </c>
      <c r="I9" s="154">
        <v>84972</v>
      </c>
      <c r="J9" s="160">
        <v>90209</v>
      </c>
      <c r="K9" s="148">
        <f t="shared" si="2"/>
        <v>175181</v>
      </c>
    </row>
    <row r="10" spans="1:11" ht="20.25" customHeight="1">
      <c r="A10" s="125" t="s">
        <v>400</v>
      </c>
      <c r="B10" s="138">
        <v>123</v>
      </c>
      <c r="C10" s="140">
        <v>186</v>
      </c>
      <c r="D10" s="113">
        <f t="shared" si="0"/>
        <v>-63</v>
      </c>
      <c r="E10" s="121">
        <v>359</v>
      </c>
      <c r="F10" s="140">
        <v>321</v>
      </c>
      <c r="G10" s="342">
        <f t="shared" si="1"/>
        <v>38</v>
      </c>
      <c r="H10" s="155">
        <v>64703</v>
      </c>
      <c r="I10" s="154">
        <v>84968</v>
      </c>
      <c r="J10" s="160">
        <v>90172</v>
      </c>
      <c r="K10" s="148">
        <f t="shared" si="2"/>
        <v>175140</v>
      </c>
    </row>
    <row r="11" spans="1:11" ht="20.25" customHeight="1">
      <c r="A11" s="125" t="s">
        <v>401</v>
      </c>
      <c r="B11" s="138">
        <v>116</v>
      </c>
      <c r="C11" s="140">
        <v>146</v>
      </c>
      <c r="D11" s="113">
        <f aca="true" t="shared" si="3" ref="D11:D16">B11-C11</f>
        <v>-30</v>
      </c>
      <c r="E11" s="121">
        <v>415</v>
      </c>
      <c r="F11" s="140">
        <v>339</v>
      </c>
      <c r="G11" s="342">
        <f aca="true" t="shared" si="4" ref="G11:G16">E11-F11</f>
        <v>76</v>
      </c>
      <c r="H11" s="155">
        <v>64665</v>
      </c>
      <c r="I11" s="154">
        <v>84927</v>
      </c>
      <c r="J11" s="160">
        <v>90238</v>
      </c>
      <c r="K11" s="148">
        <f aca="true" t="shared" si="5" ref="K11:K16">SUM(I11:J11)</f>
        <v>175165</v>
      </c>
    </row>
    <row r="12" spans="1:11" ht="20.25" customHeight="1">
      <c r="A12" s="125" t="s">
        <v>396</v>
      </c>
      <c r="B12" s="138">
        <v>116</v>
      </c>
      <c r="C12" s="140">
        <v>162</v>
      </c>
      <c r="D12" s="113">
        <f t="shared" si="3"/>
        <v>-46</v>
      </c>
      <c r="E12" s="121">
        <v>472</v>
      </c>
      <c r="F12" s="140">
        <v>297</v>
      </c>
      <c r="G12" s="342">
        <f t="shared" si="4"/>
        <v>175</v>
      </c>
      <c r="H12" s="155">
        <v>64600</v>
      </c>
      <c r="I12" s="154">
        <v>84875</v>
      </c>
      <c r="J12" s="160">
        <v>90244</v>
      </c>
      <c r="K12" s="148">
        <f t="shared" si="5"/>
        <v>175119</v>
      </c>
    </row>
    <row r="13" spans="1:11" ht="20.25" customHeight="1">
      <c r="A13" s="125" t="s">
        <v>397</v>
      </c>
      <c r="B13" s="138">
        <v>136</v>
      </c>
      <c r="C13" s="140">
        <v>176</v>
      </c>
      <c r="D13" s="113">
        <f t="shared" si="3"/>
        <v>-40</v>
      </c>
      <c r="E13" s="121">
        <v>444</v>
      </c>
      <c r="F13" s="140">
        <v>282</v>
      </c>
      <c r="G13" s="342">
        <f t="shared" si="4"/>
        <v>162</v>
      </c>
      <c r="H13" s="155">
        <v>64466</v>
      </c>
      <c r="I13" s="154">
        <v>84783</v>
      </c>
      <c r="J13" s="160">
        <v>90207</v>
      </c>
      <c r="K13" s="148">
        <f t="shared" si="5"/>
        <v>174990</v>
      </c>
    </row>
    <row r="14" spans="1:11" ht="20.25" customHeight="1">
      <c r="A14" s="125" t="s">
        <v>369</v>
      </c>
      <c r="B14" s="138">
        <v>129</v>
      </c>
      <c r="C14" s="140">
        <v>148</v>
      </c>
      <c r="D14" s="113">
        <f t="shared" si="3"/>
        <v>-19</v>
      </c>
      <c r="E14" s="121">
        <v>372</v>
      </c>
      <c r="F14" s="140">
        <v>285</v>
      </c>
      <c r="G14" s="342">
        <f t="shared" si="4"/>
        <v>87</v>
      </c>
      <c r="H14" s="155">
        <v>64344</v>
      </c>
      <c r="I14" s="154">
        <v>84697</v>
      </c>
      <c r="J14" s="160">
        <v>90171</v>
      </c>
      <c r="K14" s="148">
        <f t="shared" si="5"/>
        <v>174868</v>
      </c>
    </row>
    <row r="15" spans="1:11" ht="20.25" customHeight="1">
      <c r="A15" s="125" t="s">
        <v>387</v>
      </c>
      <c r="B15" s="138">
        <v>135</v>
      </c>
      <c r="C15" s="140">
        <v>165</v>
      </c>
      <c r="D15" s="113">
        <f t="shared" si="3"/>
        <v>-30</v>
      </c>
      <c r="E15" s="121">
        <v>408</v>
      </c>
      <c r="F15" s="140">
        <v>314</v>
      </c>
      <c r="G15" s="342">
        <f t="shared" si="4"/>
        <v>94</v>
      </c>
      <c r="H15" s="155">
        <v>64231</v>
      </c>
      <c r="I15" s="154">
        <v>84676</v>
      </c>
      <c r="J15" s="160">
        <v>90124</v>
      </c>
      <c r="K15" s="148">
        <f t="shared" si="5"/>
        <v>174800</v>
      </c>
    </row>
    <row r="16" spans="1:11" ht="20.25" customHeight="1">
      <c r="A16" s="125" t="s">
        <v>386</v>
      </c>
      <c r="B16" s="138">
        <v>110</v>
      </c>
      <c r="C16" s="140">
        <v>146</v>
      </c>
      <c r="D16" s="113">
        <f t="shared" si="3"/>
        <v>-36</v>
      </c>
      <c r="E16" s="121">
        <v>857</v>
      </c>
      <c r="F16" s="140">
        <v>809</v>
      </c>
      <c r="G16" s="342">
        <f t="shared" si="4"/>
        <v>48</v>
      </c>
      <c r="H16" s="155">
        <v>64137</v>
      </c>
      <c r="I16" s="154">
        <v>84618</v>
      </c>
      <c r="J16" s="160">
        <v>90118</v>
      </c>
      <c r="K16" s="148">
        <f t="shared" si="5"/>
        <v>174736</v>
      </c>
    </row>
    <row r="17" spans="1:11" ht="20.25" customHeight="1">
      <c r="A17" s="125" t="s">
        <v>388</v>
      </c>
      <c r="B17" s="138">
        <v>143</v>
      </c>
      <c r="C17" s="140">
        <v>189</v>
      </c>
      <c r="D17" s="113">
        <f>B17-C17</f>
        <v>-46</v>
      </c>
      <c r="E17" s="154">
        <v>1163</v>
      </c>
      <c r="F17" s="160">
        <v>1265</v>
      </c>
      <c r="G17" s="342">
        <f aca="true" t="shared" si="6" ref="G17:G22">E17-F17</f>
        <v>-102</v>
      </c>
      <c r="H17" s="155">
        <v>63920</v>
      </c>
      <c r="I17" s="154">
        <v>84630</v>
      </c>
      <c r="J17" s="160">
        <v>90094</v>
      </c>
      <c r="K17" s="148">
        <f aca="true" t="shared" si="7" ref="K17:K22">SUM(I17:J17)</f>
        <v>174724</v>
      </c>
    </row>
    <row r="18" spans="1:11" ht="20.25" customHeight="1">
      <c r="A18" s="125" t="s">
        <v>381</v>
      </c>
      <c r="B18" s="138">
        <v>122</v>
      </c>
      <c r="C18" s="140">
        <v>182</v>
      </c>
      <c r="D18" s="113">
        <f>B18-C18</f>
        <v>-60</v>
      </c>
      <c r="E18" s="154">
        <v>331</v>
      </c>
      <c r="F18" s="160">
        <v>293</v>
      </c>
      <c r="G18" s="148">
        <f t="shared" si="6"/>
        <v>38</v>
      </c>
      <c r="H18" s="155">
        <v>63731</v>
      </c>
      <c r="I18" s="154">
        <v>84704</v>
      </c>
      <c r="J18" s="160">
        <v>90168</v>
      </c>
      <c r="K18" s="148">
        <f t="shared" si="7"/>
        <v>174872</v>
      </c>
    </row>
    <row r="19" spans="1:11" ht="20.25" customHeight="1">
      <c r="A19" s="125" t="s">
        <v>382</v>
      </c>
      <c r="B19" s="138">
        <v>125</v>
      </c>
      <c r="C19" s="140">
        <v>190</v>
      </c>
      <c r="D19" s="113">
        <f>B19-C19</f>
        <v>-65</v>
      </c>
      <c r="E19" s="154">
        <v>277</v>
      </c>
      <c r="F19" s="160">
        <v>266</v>
      </c>
      <c r="G19" s="148">
        <f t="shared" si="6"/>
        <v>11</v>
      </c>
      <c r="H19" s="155">
        <v>63724</v>
      </c>
      <c r="I19" s="154">
        <v>84705</v>
      </c>
      <c r="J19" s="160">
        <v>90189</v>
      </c>
      <c r="K19" s="148">
        <f t="shared" si="7"/>
        <v>174894</v>
      </c>
    </row>
    <row r="20" spans="1:11" ht="20.25" customHeight="1">
      <c r="A20" s="125" t="s">
        <v>383</v>
      </c>
      <c r="B20" s="138">
        <v>110</v>
      </c>
      <c r="C20" s="140">
        <v>151</v>
      </c>
      <c r="D20" s="113">
        <f aca="true" t="shared" si="8" ref="D20:D25">B20-C20</f>
        <v>-41</v>
      </c>
      <c r="E20" s="121">
        <v>296</v>
      </c>
      <c r="F20" s="140">
        <v>323</v>
      </c>
      <c r="G20" s="113">
        <f t="shared" si="6"/>
        <v>-27</v>
      </c>
      <c r="H20" s="155">
        <v>63726</v>
      </c>
      <c r="I20" s="154">
        <v>84717</v>
      </c>
      <c r="J20" s="160">
        <v>90231</v>
      </c>
      <c r="K20" s="148">
        <f t="shared" si="7"/>
        <v>174948</v>
      </c>
    </row>
    <row r="21" spans="1:11" ht="20.25" customHeight="1">
      <c r="A21" s="125" t="s">
        <v>376</v>
      </c>
      <c r="B21" s="138">
        <v>125</v>
      </c>
      <c r="C21" s="140">
        <v>162</v>
      </c>
      <c r="D21" s="113">
        <f t="shared" si="8"/>
        <v>-37</v>
      </c>
      <c r="E21" s="121">
        <v>357</v>
      </c>
      <c r="F21" s="140">
        <v>291</v>
      </c>
      <c r="G21" s="113">
        <f t="shared" si="6"/>
        <v>66</v>
      </c>
      <c r="H21" s="155">
        <v>63779</v>
      </c>
      <c r="I21" s="154">
        <v>84780</v>
      </c>
      <c r="J21" s="160">
        <v>90236</v>
      </c>
      <c r="K21" s="148">
        <f t="shared" si="7"/>
        <v>175016</v>
      </c>
    </row>
    <row r="22" spans="1:11" ht="20.25" customHeight="1">
      <c r="A22" s="125" t="s">
        <v>377</v>
      </c>
      <c r="B22" s="138">
        <v>114</v>
      </c>
      <c r="C22" s="140">
        <v>165</v>
      </c>
      <c r="D22" s="113">
        <f t="shared" si="8"/>
        <v>-51</v>
      </c>
      <c r="E22" s="121">
        <v>313</v>
      </c>
      <c r="F22" s="140">
        <v>301</v>
      </c>
      <c r="G22" s="113">
        <f t="shared" si="6"/>
        <v>12</v>
      </c>
      <c r="H22" s="155">
        <v>63686</v>
      </c>
      <c r="I22" s="154">
        <v>84763</v>
      </c>
      <c r="J22" s="160">
        <v>90224</v>
      </c>
      <c r="K22" s="148">
        <f t="shared" si="7"/>
        <v>174987</v>
      </c>
    </row>
    <row r="23" spans="1:11" ht="20.25" customHeight="1">
      <c r="A23" s="125" t="s">
        <v>378</v>
      </c>
      <c r="B23" s="138">
        <v>150</v>
      </c>
      <c r="C23" s="140">
        <v>176</v>
      </c>
      <c r="D23" s="113">
        <f t="shared" si="8"/>
        <v>-26</v>
      </c>
      <c r="E23" s="121">
        <v>351</v>
      </c>
      <c r="F23" s="140">
        <v>312</v>
      </c>
      <c r="G23" s="113">
        <f aca="true" t="shared" si="9" ref="G23:G28">E23-F23</f>
        <v>39</v>
      </c>
      <c r="H23" s="155">
        <v>63669</v>
      </c>
      <c r="I23" s="154">
        <v>84790</v>
      </c>
      <c r="J23" s="160">
        <v>90236</v>
      </c>
      <c r="K23" s="148">
        <f aca="true" t="shared" si="10" ref="K23:K28">SUM(I23:J23)</f>
        <v>175026</v>
      </c>
    </row>
    <row r="24" spans="1:11" ht="20.25" customHeight="1">
      <c r="A24" s="125" t="s">
        <v>368</v>
      </c>
      <c r="B24" s="138">
        <v>130</v>
      </c>
      <c r="C24" s="140">
        <v>164</v>
      </c>
      <c r="D24" s="113">
        <f t="shared" si="8"/>
        <v>-34</v>
      </c>
      <c r="E24" s="121">
        <v>355</v>
      </c>
      <c r="F24" s="140">
        <v>386</v>
      </c>
      <c r="G24" s="113">
        <f t="shared" si="9"/>
        <v>-31</v>
      </c>
      <c r="H24" s="155">
        <v>63620</v>
      </c>
      <c r="I24" s="154">
        <v>84780</v>
      </c>
      <c r="J24" s="160">
        <v>90233</v>
      </c>
      <c r="K24" s="148">
        <f t="shared" si="10"/>
        <v>175013</v>
      </c>
    </row>
    <row r="25" spans="1:11" ht="20.25" customHeight="1">
      <c r="A25" s="125" t="s">
        <v>367</v>
      </c>
      <c r="B25" s="138">
        <v>133</v>
      </c>
      <c r="C25" s="140">
        <v>154</v>
      </c>
      <c r="D25" s="113">
        <f t="shared" si="8"/>
        <v>-21</v>
      </c>
      <c r="E25" s="121">
        <v>394</v>
      </c>
      <c r="F25" s="140">
        <v>331</v>
      </c>
      <c r="G25" s="113">
        <f t="shared" si="9"/>
        <v>63</v>
      </c>
      <c r="H25" s="155">
        <v>63636</v>
      </c>
      <c r="I25" s="154">
        <v>84798</v>
      </c>
      <c r="J25" s="160">
        <v>90280</v>
      </c>
      <c r="K25" s="148">
        <f t="shared" si="10"/>
        <v>175078</v>
      </c>
    </row>
    <row r="26" spans="1:11" ht="20.25" customHeight="1">
      <c r="A26" s="125" t="s">
        <v>369</v>
      </c>
      <c r="B26" s="131">
        <v>115</v>
      </c>
      <c r="C26" s="123">
        <v>141</v>
      </c>
      <c r="D26" s="113">
        <f aca="true" t="shared" si="11" ref="D26:D31">B26-C26</f>
        <v>-26</v>
      </c>
      <c r="E26" s="128">
        <v>317</v>
      </c>
      <c r="F26" s="123">
        <v>285</v>
      </c>
      <c r="G26" s="113">
        <f t="shared" si="9"/>
        <v>32</v>
      </c>
      <c r="H26" s="149">
        <v>63548</v>
      </c>
      <c r="I26" s="146">
        <v>84788</v>
      </c>
      <c r="J26" s="282">
        <v>90248</v>
      </c>
      <c r="K26" s="148">
        <f t="shared" si="10"/>
        <v>175036</v>
      </c>
    </row>
    <row r="27" spans="1:11" ht="20.25" customHeight="1">
      <c r="A27" s="134" t="s">
        <v>344</v>
      </c>
      <c r="B27" s="131">
        <v>164</v>
      </c>
      <c r="C27" s="123">
        <v>189</v>
      </c>
      <c r="D27" s="111">
        <f t="shared" si="11"/>
        <v>-25</v>
      </c>
      <c r="E27" s="128">
        <v>339</v>
      </c>
      <c r="F27" s="123">
        <v>289</v>
      </c>
      <c r="G27" s="111">
        <f t="shared" si="9"/>
        <v>50</v>
      </c>
      <c r="H27" s="149">
        <v>63474</v>
      </c>
      <c r="I27" s="146">
        <v>84772</v>
      </c>
      <c r="J27" s="282">
        <v>90258</v>
      </c>
      <c r="K27" s="159">
        <f t="shared" si="10"/>
        <v>175030</v>
      </c>
    </row>
    <row r="28" spans="1:11" ht="20.25" customHeight="1">
      <c r="A28" s="134" t="s">
        <v>343</v>
      </c>
      <c r="B28" s="131">
        <v>140</v>
      </c>
      <c r="C28" s="123">
        <v>162</v>
      </c>
      <c r="D28" s="111">
        <f t="shared" si="11"/>
        <v>-22</v>
      </c>
      <c r="E28" s="128">
        <v>781</v>
      </c>
      <c r="F28" s="123">
        <v>711</v>
      </c>
      <c r="G28" s="111">
        <f t="shared" si="9"/>
        <v>70</v>
      </c>
      <c r="H28" s="149">
        <v>63429</v>
      </c>
      <c r="I28" s="146">
        <v>84748</v>
      </c>
      <c r="J28" s="282">
        <v>90257</v>
      </c>
      <c r="K28" s="159">
        <f t="shared" si="10"/>
        <v>175005</v>
      </c>
    </row>
    <row r="29" spans="1:11" ht="20.25" customHeight="1">
      <c r="A29" s="134" t="s">
        <v>345</v>
      </c>
      <c r="B29" s="133">
        <v>130</v>
      </c>
      <c r="C29" s="156">
        <v>172</v>
      </c>
      <c r="D29" s="111">
        <f t="shared" si="11"/>
        <v>-42</v>
      </c>
      <c r="E29" s="157">
        <v>1183</v>
      </c>
      <c r="F29" s="156">
        <v>1279</v>
      </c>
      <c r="G29" s="111">
        <f aca="true" t="shared" si="12" ref="G29:G34">E29-F29</f>
        <v>-96</v>
      </c>
      <c r="H29" s="158">
        <v>63231</v>
      </c>
      <c r="I29" s="157">
        <v>84707</v>
      </c>
      <c r="J29" s="156">
        <v>90250</v>
      </c>
      <c r="K29" s="159">
        <f aca="true" t="shared" si="13" ref="K29:K34">SUM(I29:J29)</f>
        <v>174957</v>
      </c>
    </row>
    <row r="30" spans="1:11" ht="20.25" customHeight="1">
      <c r="A30" s="134" t="s">
        <v>300</v>
      </c>
      <c r="B30" s="131">
        <v>134</v>
      </c>
      <c r="C30" s="147">
        <v>220</v>
      </c>
      <c r="D30" s="117">
        <f t="shared" si="11"/>
        <v>-86</v>
      </c>
      <c r="E30" s="146">
        <v>356</v>
      </c>
      <c r="F30" s="147">
        <v>297</v>
      </c>
      <c r="G30" s="117">
        <f t="shared" si="12"/>
        <v>59</v>
      </c>
      <c r="H30" s="149">
        <v>63025</v>
      </c>
      <c r="I30" s="146">
        <v>84806</v>
      </c>
      <c r="J30" s="147">
        <v>90289</v>
      </c>
      <c r="K30" s="233">
        <f t="shared" si="13"/>
        <v>175095</v>
      </c>
    </row>
    <row r="31" spans="1:11" ht="20.25" customHeight="1">
      <c r="A31" s="134" t="s">
        <v>301</v>
      </c>
      <c r="B31" s="131">
        <v>113</v>
      </c>
      <c r="C31" s="147">
        <v>208</v>
      </c>
      <c r="D31" s="117">
        <f t="shared" si="11"/>
        <v>-95</v>
      </c>
      <c r="E31" s="146">
        <v>335</v>
      </c>
      <c r="F31" s="147">
        <v>236</v>
      </c>
      <c r="G31" s="117">
        <f t="shared" si="12"/>
        <v>99</v>
      </c>
      <c r="H31" s="149">
        <v>63012</v>
      </c>
      <c r="I31" s="146">
        <v>84779</v>
      </c>
      <c r="J31" s="147">
        <v>90343</v>
      </c>
      <c r="K31" s="233">
        <f t="shared" si="13"/>
        <v>175122</v>
      </c>
    </row>
    <row r="32" spans="1:11" ht="20.25" customHeight="1">
      <c r="A32" s="134" t="s">
        <v>299</v>
      </c>
      <c r="B32" s="133">
        <v>127</v>
      </c>
      <c r="C32" s="127">
        <v>161</v>
      </c>
      <c r="D32" s="117">
        <f aca="true" t="shared" si="14" ref="D32:D37">B32-C32</f>
        <v>-34</v>
      </c>
      <c r="E32" s="130">
        <v>401</v>
      </c>
      <c r="F32" s="127">
        <v>272</v>
      </c>
      <c r="G32" s="117">
        <f t="shared" si="12"/>
        <v>129</v>
      </c>
      <c r="H32" s="158">
        <v>62919</v>
      </c>
      <c r="I32" s="157">
        <v>84759</v>
      </c>
      <c r="J32" s="156">
        <v>90359</v>
      </c>
      <c r="K32" s="233">
        <f t="shared" si="13"/>
        <v>175118</v>
      </c>
    </row>
    <row r="33" spans="1:11" ht="20.25" customHeight="1">
      <c r="A33" s="134" t="s">
        <v>295</v>
      </c>
      <c r="B33" s="131">
        <v>132</v>
      </c>
      <c r="C33" s="123">
        <v>140</v>
      </c>
      <c r="D33" s="117">
        <f t="shared" si="14"/>
        <v>-8</v>
      </c>
      <c r="E33" s="128">
        <v>361</v>
      </c>
      <c r="F33" s="123">
        <v>301</v>
      </c>
      <c r="G33" s="117">
        <f t="shared" si="12"/>
        <v>60</v>
      </c>
      <c r="H33" s="149">
        <v>62876</v>
      </c>
      <c r="I33" s="146">
        <v>84681</v>
      </c>
      <c r="J33" s="147">
        <v>90342</v>
      </c>
      <c r="K33" s="233">
        <f t="shared" si="13"/>
        <v>175023</v>
      </c>
    </row>
    <row r="34" spans="1:11" ht="20.25" customHeight="1">
      <c r="A34" s="134" t="s">
        <v>294</v>
      </c>
      <c r="B34" s="131">
        <v>138</v>
      </c>
      <c r="C34" s="123">
        <v>167</v>
      </c>
      <c r="D34" s="117">
        <f t="shared" si="14"/>
        <v>-29</v>
      </c>
      <c r="E34" s="128">
        <v>444</v>
      </c>
      <c r="F34" s="123">
        <v>248</v>
      </c>
      <c r="G34" s="117">
        <f t="shared" si="12"/>
        <v>196</v>
      </c>
      <c r="H34" s="149">
        <v>62789</v>
      </c>
      <c r="I34" s="146">
        <v>84646</v>
      </c>
      <c r="J34" s="147">
        <v>90325</v>
      </c>
      <c r="K34" s="233">
        <f t="shared" si="13"/>
        <v>174971</v>
      </c>
    </row>
    <row r="35" spans="1:11" ht="20.25" customHeight="1">
      <c r="A35" s="134" t="s">
        <v>298</v>
      </c>
      <c r="B35" s="133">
        <v>133</v>
      </c>
      <c r="C35" s="127">
        <v>160</v>
      </c>
      <c r="D35" s="117">
        <f t="shared" si="14"/>
        <v>-27</v>
      </c>
      <c r="E35" s="130">
        <v>380</v>
      </c>
      <c r="F35" s="127">
        <v>318</v>
      </c>
      <c r="G35" s="117">
        <f aca="true" t="shared" si="15" ref="G35:G40">E35-F35</f>
        <v>62</v>
      </c>
      <c r="H35" s="158">
        <v>62628</v>
      </c>
      <c r="I35" s="157">
        <v>84537</v>
      </c>
      <c r="J35" s="156">
        <v>90267</v>
      </c>
      <c r="K35" s="233">
        <f aca="true" t="shared" si="16" ref="K35:K41">SUM(I35:J35)</f>
        <v>174804</v>
      </c>
    </row>
    <row r="36" spans="1:11" ht="20.25" customHeight="1">
      <c r="A36" s="128" t="s">
        <v>286</v>
      </c>
      <c r="B36" s="131">
        <v>132</v>
      </c>
      <c r="C36" s="123">
        <v>169</v>
      </c>
      <c r="D36" s="116">
        <f t="shared" si="14"/>
        <v>-37</v>
      </c>
      <c r="E36" s="128">
        <v>369</v>
      </c>
      <c r="F36" s="123">
        <v>326</v>
      </c>
      <c r="G36" s="116">
        <f t="shared" si="15"/>
        <v>43</v>
      </c>
      <c r="H36" s="149">
        <v>62534</v>
      </c>
      <c r="I36" s="146">
        <v>84477</v>
      </c>
      <c r="J36" s="147">
        <v>90292</v>
      </c>
      <c r="K36" s="148">
        <f t="shared" si="16"/>
        <v>174769</v>
      </c>
    </row>
    <row r="37" spans="1:11" ht="20.25" customHeight="1">
      <c r="A37" s="128" t="s">
        <v>287</v>
      </c>
      <c r="B37" s="131">
        <v>149</v>
      </c>
      <c r="C37" s="123">
        <v>137</v>
      </c>
      <c r="D37" s="116">
        <f t="shared" si="14"/>
        <v>12</v>
      </c>
      <c r="E37" s="128">
        <v>320</v>
      </c>
      <c r="F37" s="123">
        <v>288</v>
      </c>
      <c r="G37" s="116">
        <f t="shared" si="15"/>
        <v>32</v>
      </c>
      <c r="H37" s="149">
        <v>62497</v>
      </c>
      <c r="I37" s="146">
        <v>84400</v>
      </c>
      <c r="J37" s="147">
        <v>90323</v>
      </c>
      <c r="K37" s="148">
        <f t="shared" si="16"/>
        <v>174723</v>
      </c>
    </row>
    <row r="38" spans="1:11" ht="20.25" customHeight="1">
      <c r="A38" s="130" t="s">
        <v>288</v>
      </c>
      <c r="B38" s="133">
        <v>125</v>
      </c>
      <c r="C38" s="127">
        <v>188</v>
      </c>
      <c r="D38" s="117">
        <f aca="true" t="shared" si="17" ref="D38:D44">B38-C38</f>
        <v>-63</v>
      </c>
      <c r="E38" s="130">
        <v>370</v>
      </c>
      <c r="F38" s="127">
        <v>308</v>
      </c>
      <c r="G38" s="117">
        <f t="shared" si="15"/>
        <v>62</v>
      </c>
      <c r="H38" s="158">
        <v>62421</v>
      </c>
      <c r="I38" s="157">
        <v>84400</v>
      </c>
      <c r="J38" s="156">
        <v>90319</v>
      </c>
      <c r="K38" s="148">
        <f t="shared" si="16"/>
        <v>174719</v>
      </c>
    </row>
    <row r="39" spans="1:11" ht="20.25" customHeight="1">
      <c r="A39" s="130" t="s">
        <v>277</v>
      </c>
      <c r="B39" s="131">
        <v>136</v>
      </c>
      <c r="C39" s="123">
        <v>155</v>
      </c>
      <c r="D39" s="117">
        <f t="shared" si="17"/>
        <v>-19</v>
      </c>
      <c r="E39" s="128">
        <v>408</v>
      </c>
      <c r="F39" s="123">
        <v>282</v>
      </c>
      <c r="G39" s="117">
        <f t="shared" si="15"/>
        <v>126</v>
      </c>
      <c r="H39" s="149">
        <v>62353</v>
      </c>
      <c r="I39" s="146">
        <v>84381</v>
      </c>
      <c r="J39" s="147">
        <v>90339</v>
      </c>
      <c r="K39" s="148">
        <f t="shared" si="16"/>
        <v>174720</v>
      </c>
    </row>
    <row r="40" spans="1:11" ht="20.25" customHeight="1">
      <c r="A40" s="130" t="s">
        <v>278</v>
      </c>
      <c r="B40" s="131">
        <v>150</v>
      </c>
      <c r="C40" s="123">
        <v>180</v>
      </c>
      <c r="D40" s="117">
        <f t="shared" si="17"/>
        <v>-30</v>
      </c>
      <c r="E40" s="128">
        <v>839</v>
      </c>
      <c r="F40" s="123">
        <v>734</v>
      </c>
      <c r="G40" s="117">
        <f t="shared" si="15"/>
        <v>105</v>
      </c>
      <c r="H40" s="149">
        <v>62233</v>
      </c>
      <c r="I40" s="146">
        <v>84307</v>
      </c>
      <c r="J40" s="147">
        <v>90306</v>
      </c>
      <c r="K40" s="148">
        <f t="shared" si="16"/>
        <v>174613</v>
      </c>
    </row>
    <row r="41" spans="1:11" ht="20.25" customHeight="1">
      <c r="A41" s="128" t="s">
        <v>279</v>
      </c>
      <c r="B41" s="131">
        <v>128</v>
      </c>
      <c r="C41" s="123">
        <v>221</v>
      </c>
      <c r="D41" s="116">
        <f t="shared" si="17"/>
        <v>-93</v>
      </c>
      <c r="E41" s="146">
        <v>1176</v>
      </c>
      <c r="F41" s="147">
        <v>1284</v>
      </c>
      <c r="G41" s="116">
        <f aca="true" t="shared" si="18" ref="G41:G46">E41-F41</f>
        <v>-108</v>
      </c>
      <c r="H41" s="149">
        <v>62038</v>
      </c>
      <c r="I41" s="146">
        <v>84284</v>
      </c>
      <c r="J41" s="160">
        <v>90254</v>
      </c>
      <c r="K41" s="148">
        <f t="shared" si="16"/>
        <v>174538</v>
      </c>
    </row>
    <row r="42" spans="1:11" ht="20.25" customHeight="1">
      <c r="A42" s="137" t="s">
        <v>267</v>
      </c>
      <c r="B42" s="136">
        <v>116</v>
      </c>
      <c r="C42" s="120">
        <v>181</v>
      </c>
      <c r="D42" s="117">
        <f t="shared" si="17"/>
        <v>-65</v>
      </c>
      <c r="E42" s="137">
        <v>342</v>
      </c>
      <c r="F42" s="120">
        <v>270</v>
      </c>
      <c r="G42" s="117">
        <f t="shared" si="18"/>
        <v>72</v>
      </c>
      <c r="H42" s="62">
        <v>61912</v>
      </c>
      <c r="I42" s="153">
        <v>84416</v>
      </c>
      <c r="J42" s="147">
        <v>90323</v>
      </c>
      <c r="K42" s="148">
        <f>SUM(I42:J42)</f>
        <v>174739</v>
      </c>
    </row>
    <row r="43" spans="1:11" ht="20.25" customHeight="1">
      <c r="A43" s="128" t="s">
        <v>210</v>
      </c>
      <c r="B43" s="131">
        <v>144</v>
      </c>
      <c r="C43" s="123">
        <v>254</v>
      </c>
      <c r="D43" s="117">
        <f t="shared" si="17"/>
        <v>-110</v>
      </c>
      <c r="E43" s="128">
        <v>328</v>
      </c>
      <c r="F43" s="123">
        <v>217</v>
      </c>
      <c r="G43" s="117">
        <f t="shared" si="18"/>
        <v>111</v>
      </c>
      <c r="H43" s="149">
        <v>61830</v>
      </c>
      <c r="I43" s="146">
        <v>84403</v>
      </c>
      <c r="J43" s="147">
        <v>90329</v>
      </c>
      <c r="K43" s="150">
        <f>SUM(I43:J43)</f>
        <v>174732</v>
      </c>
    </row>
    <row r="44" spans="1:11" ht="20.25" customHeight="1">
      <c r="A44" s="121" t="s">
        <v>261</v>
      </c>
      <c r="B44" s="138">
        <v>105</v>
      </c>
      <c r="C44" s="140">
        <v>174</v>
      </c>
      <c r="D44" s="116">
        <f t="shared" si="17"/>
        <v>-69</v>
      </c>
      <c r="E44" s="121">
        <v>278</v>
      </c>
      <c r="F44" s="140">
        <v>274</v>
      </c>
      <c r="G44" s="116">
        <f t="shared" si="18"/>
        <v>4</v>
      </c>
      <c r="H44" s="155">
        <v>61780</v>
      </c>
      <c r="I44" s="154">
        <v>84375</v>
      </c>
      <c r="J44" s="160">
        <v>90356</v>
      </c>
      <c r="K44" s="260">
        <f>SUM(I44:J44)</f>
        <v>174731</v>
      </c>
    </row>
    <row r="45" spans="1:11" ht="20.25" customHeight="1">
      <c r="A45" s="128" t="s">
        <v>167</v>
      </c>
      <c r="B45" s="131">
        <v>113</v>
      </c>
      <c r="C45" s="123">
        <v>163</v>
      </c>
      <c r="D45" s="117">
        <f aca="true" t="shared" si="19" ref="D45:D52">B45-C45</f>
        <v>-50</v>
      </c>
      <c r="E45" s="128">
        <v>300</v>
      </c>
      <c r="F45" s="123">
        <v>263</v>
      </c>
      <c r="G45" s="117">
        <f t="shared" si="18"/>
        <v>37</v>
      </c>
      <c r="H45" s="149">
        <v>61780</v>
      </c>
      <c r="I45" s="146">
        <v>84412</v>
      </c>
      <c r="J45" s="147">
        <v>90384</v>
      </c>
      <c r="K45" s="150">
        <f>SUM(I45:J45)</f>
        <v>174796</v>
      </c>
    </row>
    <row r="46" spans="1:11" ht="20.25" customHeight="1">
      <c r="A46" s="125" t="s">
        <v>157</v>
      </c>
      <c r="B46" s="133">
        <v>142</v>
      </c>
      <c r="C46" s="127">
        <v>164</v>
      </c>
      <c r="D46" s="117">
        <f t="shared" si="19"/>
        <v>-22</v>
      </c>
      <c r="E46" s="130">
        <v>376</v>
      </c>
      <c r="F46" s="127">
        <v>291</v>
      </c>
      <c r="G46" s="117">
        <f t="shared" si="18"/>
        <v>85</v>
      </c>
      <c r="H46" s="158">
        <v>61730</v>
      </c>
      <c r="I46" s="157">
        <v>84454</v>
      </c>
      <c r="J46" s="156">
        <v>90355</v>
      </c>
      <c r="K46" s="150">
        <f>SUM(I46:J46)</f>
        <v>174809</v>
      </c>
    </row>
    <row r="47" spans="1:11" ht="20.25" customHeight="1">
      <c r="A47" s="137" t="s">
        <v>260</v>
      </c>
      <c r="B47" s="136">
        <v>137</v>
      </c>
      <c r="C47" s="120">
        <v>172</v>
      </c>
      <c r="D47" s="117">
        <f t="shared" si="19"/>
        <v>-35</v>
      </c>
      <c r="E47" s="137">
        <v>385</v>
      </c>
      <c r="F47" s="120">
        <v>315</v>
      </c>
      <c r="G47" s="117">
        <f aca="true" t="shared" si="20" ref="G47:G52">E47-F47</f>
        <v>70</v>
      </c>
      <c r="H47" s="62">
        <v>61619</v>
      </c>
      <c r="I47" s="153">
        <v>84416</v>
      </c>
      <c r="J47" s="156">
        <v>90330</v>
      </c>
      <c r="K47" s="152">
        <f aca="true" t="shared" si="21" ref="K47:K52">SUM(I47:J47)</f>
        <v>174746</v>
      </c>
    </row>
    <row r="48" spans="1:11" ht="20.25" customHeight="1">
      <c r="A48" s="128" t="s">
        <v>142</v>
      </c>
      <c r="B48" s="131">
        <v>130</v>
      </c>
      <c r="C48" s="123">
        <v>138</v>
      </c>
      <c r="D48" s="117">
        <f t="shared" si="19"/>
        <v>-8</v>
      </c>
      <c r="E48" s="128">
        <v>382</v>
      </c>
      <c r="F48" s="123">
        <v>287</v>
      </c>
      <c r="G48" s="117">
        <f t="shared" si="20"/>
        <v>95</v>
      </c>
      <c r="H48" s="149">
        <v>61559</v>
      </c>
      <c r="I48" s="146">
        <v>84380</v>
      </c>
      <c r="J48" s="201">
        <v>90331</v>
      </c>
      <c r="K48" s="148">
        <f t="shared" si="21"/>
        <v>174711</v>
      </c>
    </row>
    <row r="49" spans="1:11" ht="20.25" customHeight="1">
      <c r="A49" s="125" t="s">
        <v>143</v>
      </c>
      <c r="B49" s="133">
        <v>138</v>
      </c>
      <c r="C49" s="127">
        <v>145</v>
      </c>
      <c r="D49" s="117">
        <f t="shared" si="19"/>
        <v>-7</v>
      </c>
      <c r="E49" s="130">
        <v>365</v>
      </c>
      <c r="F49" s="127">
        <v>281</v>
      </c>
      <c r="G49" s="117">
        <f t="shared" si="20"/>
        <v>84</v>
      </c>
      <c r="H49" s="158">
        <v>61483</v>
      </c>
      <c r="I49" s="157">
        <v>84310</v>
      </c>
      <c r="J49" s="202">
        <v>90314</v>
      </c>
      <c r="K49" s="148">
        <f t="shared" si="21"/>
        <v>174624</v>
      </c>
    </row>
    <row r="50" spans="1:11" ht="20.25" customHeight="1">
      <c r="A50" s="121" t="s">
        <v>257</v>
      </c>
      <c r="B50" s="138">
        <v>121</v>
      </c>
      <c r="C50" s="140">
        <v>149</v>
      </c>
      <c r="D50" s="116">
        <f t="shared" si="19"/>
        <v>-28</v>
      </c>
      <c r="E50" s="121">
        <v>263</v>
      </c>
      <c r="F50" s="140">
        <v>281</v>
      </c>
      <c r="G50" s="116">
        <f t="shared" si="20"/>
        <v>-18</v>
      </c>
      <c r="H50" s="155">
        <v>61385</v>
      </c>
      <c r="I50" s="154">
        <v>84279</v>
      </c>
      <c r="J50" s="160">
        <v>90268</v>
      </c>
      <c r="K50" s="260">
        <f t="shared" si="21"/>
        <v>174547</v>
      </c>
    </row>
    <row r="51" spans="1:11" ht="20.25" customHeight="1">
      <c r="A51" s="128" t="s">
        <v>139</v>
      </c>
      <c r="B51" s="131">
        <v>119</v>
      </c>
      <c r="C51" s="123">
        <v>143</v>
      </c>
      <c r="D51" s="117">
        <f t="shared" si="19"/>
        <v>-24</v>
      </c>
      <c r="E51" s="128">
        <v>333</v>
      </c>
      <c r="F51" s="123">
        <v>300</v>
      </c>
      <c r="G51" s="117">
        <f t="shared" si="20"/>
        <v>33</v>
      </c>
      <c r="H51" s="149">
        <v>61352</v>
      </c>
      <c r="I51" s="146">
        <v>84271</v>
      </c>
      <c r="J51" s="201">
        <v>90322</v>
      </c>
      <c r="K51" s="148">
        <f t="shared" si="21"/>
        <v>174593</v>
      </c>
    </row>
    <row r="52" spans="1:11" ht="20.25" customHeight="1">
      <c r="A52" s="125" t="s">
        <v>140</v>
      </c>
      <c r="B52" s="133">
        <v>121</v>
      </c>
      <c r="C52" s="127">
        <v>160</v>
      </c>
      <c r="D52" s="117">
        <f t="shared" si="19"/>
        <v>-39</v>
      </c>
      <c r="E52" s="130">
        <v>858</v>
      </c>
      <c r="F52" s="127">
        <v>740</v>
      </c>
      <c r="G52" s="117">
        <f t="shared" si="20"/>
        <v>118</v>
      </c>
      <c r="H52" s="158">
        <v>61271</v>
      </c>
      <c r="I52" s="157">
        <v>84269</v>
      </c>
      <c r="J52" s="202">
        <v>90315</v>
      </c>
      <c r="K52" s="148">
        <f t="shared" si="21"/>
        <v>174584</v>
      </c>
    </row>
    <row r="53" spans="1:11" ht="20.25" customHeight="1">
      <c r="A53" s="137" t="s">
        <v>254</v>
      </c>
      <c r="B53" s="136">
        <v>133</v>
      </c>
      <c r="C53" s="120">
        <v>150</v>
      </c>
      <c r="D53" s="117">
        <f aca="true" t="shared" si="22" ref="D53:D58">B53-C53</f>
        <v>-17</v>
      </c>
      <c r="E53" s="137">
        <v>973</v>
      </c>
      <c r="F53" s="120">
        <v>1358</v>
      </c>
      <c r="G53" s="117">
        <f aca="true" t="shared" si="23" ref="G53:G60">E53-F53</f>
        <v>-385</v>
      </c>
      <c r="H53" s="62">
        <v>61052</v>
      </c>
      <c r="I53" s="153">
        <v>84224</v>
      </c>
      <c r="J53" s="151">
        <v>90281</v>
      </c>
      <c r="K53" s="152">
        <f aca="true" t="shared" si="24" ref="K53:K58">SUM(I53:J53)</f>
        <v>174505</v>
      </c>
    </row>
    <row r="54" spans="1:11" ht="20.25" customHeight="1">
      <c r="A54" s="128" t="s">
        <v>130</v>
      </c>
      <c r="B54" s="131">
        <v>114</v>
      </c>
      <c r="C54" s="123">
        <v>153</v>
      </c>
      <c r="D54" s="117">
        <f t="shared" si="22"/>
        <v>-39</v>
      </c>
      <c r="E54" s="128">
        <v>370</v>
      </c>
      <c r="F54" s="123">
        <v>244</v>
      </c>
      <c r="G54" s="117">
        <f t="shared" si="23"/>
        <v>126</v>
      </c>
      <c r="H54" s="149">
        <v>61035</v>
      </c>
      <c r="I54" s="146">
        <v>84443</v>
      </c>
      <c r="J54" s="147">
        <v>90464</v>
      </c>
      <c r="K54" s="148">
        <f t="shared" si="24"/>
        <v>174907</v>
      </c>
    </row>
    <row r="55" spans="1:11" ht="20.25" customHeight="1">
      <c r="A55" s="125" t="s">
        <v>210</v>
      </c>
      <c r="B55" s="131">
        <v>134</v>
      </c>
      <c r="C55" s="123">
        <v>215</v>
      </c>
      <c r="D55" s="116">
        <f t="shared" si="22"/>
        <v>-81</v>
      </c>
      <c r="E55" s="128">
        <v>285</v>
      </c>
      <c r="F55" s="123">
        <v>233</v>
      </c>
      <c r="G55" s="116">
        <f t="shared" si="23"/>
        <v>52</v>
      </c>
      <c r="H55" s="149">
        <v>60949</v>
      </c>
      <c r="I55" s="146">
        <v>84434</v>
      </c>
      <c r="J55" s="147">
        <v>90386</v>
      </c>
      <c r="K55" s="148">
        <f t="shared" si="24"/>
        <v>174820</v>
      </c>
    </row>
    <row r="56" spans="1:11" ht="20.25" customHeight="1">
      <c r="A56" s="128" t="s">
        <v>247</v>
      </c>
      <c r="B56" s="131">
        <v>115</v>
      </c>
      <c r="C56" s="123">
        <v>172</v>
      </c>
      <c r="D56" s="116">
        <f t="shared" si="22"/>
        <v>-57</v>
      </c>
      <c r="E56" s="128">
        <v>289</v>
      </c>
      <c r="F56" s="123">
        <v>221</v>
      </c>
      <c r="G56" s="116">
        <f t="shared" si="23"/>
        <v>68</v>
      </c>
      <c r="H56" s="149">
        <v>60930</v>
      </c>
      <c r="I56" s="146">
        <v>84434</v>
      </c>
      <c r="J56" s="147">
        <v>90415</v>
      </c>
      <c r="K56" s="260">
        <f t="shared" si="24"/>
        <v>174849</v>
      </c>
    </row>
    <row r="57" spans="1:11" ht="20.25" customHeight="1">
      <c r="A57" s="128" t="s">
        <v>226</v>
      </c>
      <c r="B57" s="133">
        <v>135</v>
      </c>
      <c r="C57" s="127">
        <v>167</v>
      </c>
      <c r="D57" s="117">
        <f t="shared" si="22"/>
        <v>-32</v>
      </c>
      <c r="E57" s="130">
        <v>300</v>
      </c>
      <c r="F57" s="127">
        <v>307</v>
      </c>
      <c r="G57" s="117">
        <f t="shared" si="23"/>
        <v>-7</v>
      </c>
      <c r="H57" s="158">
        <v>60912</v>
      </c>
      <c r="I57" s="157">
        <v>84408</v>
      </c>
      <c r="J57" s="156">
        <v>90430</v>
      </c>
      <c r="K57" s="148">
        <f t="shared" si="24"/>
        <v>174838</v>
      </c>
    </row>
    <row r="58" spans="1:11" ht="20.25" customHeight="1">
      <c r="A58" s="128" t="s">
        <v>227</v>
      </c>
      <c r="B58" s="133">
        <v>157</v>
      </c>
      <c r="C58" s="127">
        <v>173</v>
      </c>
      <c r="D58" s="117">
        <f t="shared" si="22"/>
        <v>-16</v>
      </c>
      <c r="E58" s="130">
        <v>345</v>
      </c>
      <c r="F58" s="127">
        <v>290</v>
      </c>
      <c r="G58" s="117">
        <f t="shared" si="23"/>
        <v>55</v>
      </c>
      <c r="H58" s="158">
        <v>60882</v>
      </c>
      <c r="I58" s="157">
        <v>84447</v>
      </c>
      <c r="J58" s="156">
        <v>90430</v>
      </c>
      <c r="K58" s="148">
        <f t="shared" si="24"/>
        <v>174877</v>
      </c>
    </row>
    <row r="59" spans="1:11" ht="20.25" customHeight="1">
      <c r="A59" s="130" t="s">
        <v>246</v>
      </c>
      <c r="B59" s="133">
        <v>134</v>
      </c>
      <c r="C59" s="127">
        <v>156</v>
      </c>
      <c r="D59" s="117">
        <f aca="true" t="shared" si="25" ref="D59:D64">B59-C59</f>
        <v>-22</v>
      </c>
      <c r="E59" s="130">
        <v>372</v>
      </c>
      <c r="F59" s="127">
        <v>267</v>
      </c>
      <c r="G59" s="117">
        <f t="shared" si="23"/>
        <v>105</v>
      </c>
      <c r="H59" s="158">
        <v>60855</v>
      </c>
      <c r="I59" s="157">
        <v>84385</v>
      </c>
      <c r="J59" s="156">
        <v>90453</v>
      </c>
      <c r="K59" s="233">
        <f>SUM(I59:J59)</f>
        <v>174838</v>
      </c>
    </row>
    <row r="60" spans="1:11" ht="20.25" customHeight="1">
      <c r="A60" s="130" t="s">
        <v>215</v>
      </c>
      <c r="B60" s="133">
        <v>118</v>
      </c>
      <c r="C60" s="127">
        <v>149</v>
      </c>
      <c r="D60" s="117">
        <f t="shared" si="25"/>
        <v>-31</v>
      </c>
      <c r="E60" s="130">
        <v>330</v>
      </c>
      <c r="F60" s="127">
        <v>317</v>
      </c>
      <c r="G60" s="117">
        <f t="shared" si="23"/>
        <v>13</v>
      </c>
      <c r="H60" s="158">
        <v>60755</v>
      </c>
      <c r="I60" s="157">
        <v>84335</v>
      </c>
      <c r="J60" s="156">
        <v>90420</v>
      </c>
      <c r="K60" s="148">
        <f>SUM(I60:J60)</f>
        <v>174755</v>
      </c>
    </row>
    <row r="61" spans="1:11" ht="20.25" customHeight="1">
      <c r="A61" s="130" t="s">
        <v>216</v>
      </c>
      <c r="B61" s="133">
        <v>142</v>
      </c>
      <c r="C61" s="127">
        <v>165</v>
      </c>
      <c r="D61" s="117">
        <f t="shared" si="25"/>
        <v>-23</v>
      </c>
      <c r="E61" s="130">
        <v>292</v>
      </c>
      <c r="F61" s="127">
        <v>263</v>
      </c>
      <c r="G61" s="117">
        <f>E61-F61</f>
        <v>29</v>
      </c>
      <c r="H61" s="158">
        <v>60735</v>
      </c>
      <c r="I61" s="157">
        <v>84348</v>
      </c>
      <c r="J61" s="156">
        <v>90425</v>
      </c>
      <c r="K61" s="148">
        <f>SUM(I61:J61)</f>
        <v>174773</v>
      </c>
    </row>
    <row r="62" spans="1:11" ht="20.25" customHeight="1">
      <c r="A62" s="137" t="s">
        <v>244</v>
      </c>
      <c r="B62" s="133">
        <v>112</v>
      </c>
      <c r="C62" s="127">
        <v>141</v>
      </c>
      <c r="D62" s="117">
        <f t="shared" si="25"/>
        <v>-29</v>
      </c>
      <c r="E62" s="130">
        <v>279</v>
      </c>
      <c r="F62" s="127">
        <v>282</v>
      </c>
      <c r="G62" s="117">
        <f>E62-F62</f>
        <v>-3</v>
      </c>
      <c r="H62" s="158">
        <v>60691</v>
      </c>
      <c r="I62" s="157">
        <v>84326</v>
      </c>
      <c r="J62" s="156">
        <v>90441</v>
      </c>
      <c r="K62" s="152">
        <f aca="true" t="shared" si="26" ref="K62:K67">SUM(I62:J62)</f>
        <v>174767</v>
      </c>
    </row>
    <row r="63" spans="1:11" ht="20.25" customHeight="1">
      <c r="A63" s="128" t="s">
        <v>139</v>
      </c>
      <c r="B63" s="133">
        <v>156</v>
      </c>
      <c r="C63" s="127">
        <v>184</v>
      </c>
      <c r="D63" s="117">
        <f t="shared" si="25"/>
        <v>-28</v>
      </c>
      <c r="E63" s="130">
        <v>356</v>
      </c>
      <c r="F63" s="127">
        <v>246</v>
      </c>
      <c r="G63" s="117">
        <f>E63-F63</f>
        <v>110</v>
      </c>
      <c r="H63" s="158">
        <v>60707</v>
      </c>
      <c r="I63" s="157">
        <v>84362</v>
      </c>
      <c r="J63" s="156">
        <v>90437</v>
      </c>
      <c r="K63" s="148">
        <f t="shared" si="26"/>
        <v>174799</v>
      </c>
    </row>
    <row r="64" spans="1:11" ht="20.25" customHeight="1">
      <c r="A64" s="125" t="s">
        <v>140</v>
      </c>
      <c r="B64" s="131">
        <v>121</v>
      </c>
      <c r="C64" s="123">
        <v>184</v>
      </c>
      <c r="D64" s="116">
        <f t="shared" si="25"/>
        <v>-63</v>
      </c>
      <c r="E64" s="128">
        <v>818</v>
      </c>
      <c r="F64" s="123">
        <v>740</v>
      </c>
      <c r="G64" s="116">
        <f>E64-F64</f>
        <v>78</v>
      </c>
      <c r="H64" s="149">
        <v>60573</v>
      </c>
      <c r="I64" s="146">
        <v>84327</v>
      </c>
      <c r="J64" s="147">
        <v>90390</v>
      </c>
      <c r="K64" s="148">
        <f t="shared" si="26"/>
        <v>174717</v>
      </c>
    </row>
    <row r="65" spans="1:11" ht="20.25" customHeight="1">
      <c r="A65" s="137" t="s">
        <v>242</v>
      </c>
      <c r="B65" s="133">
        <v>113</v>
      </c>
      <c r="C65" s="127">
        <v>190</v>
      </c>
      <c r="D65" s="117">
        <f aca="true" t="shared" si="27" ref="D65:D70">B65-C65</f>
        <v>-77</v>
      </c>
      <c r="E65" s="130">
        <v>989</v>
      </c>
      <c r="F65" s="127">
        <v>1204</v>
      </c>
      <c r="G65" s="117">
        <f aca="true" t="shared" si="28" ref="G65:G70">E65-F65</f>
        <v>-215</v>
      </c>
      <c r="H65" s="158">
        <v>60395</v>
      </c>
      <c r="I65" s="157">
        <v>84303</v>
      </c>
      <c r="J65" s="156">
        <v>90399</v>
      </c>
      <c r="K65" s="152">
        <f t="shared" si="26"/>
        <v>174702</v>
      </c>
    </row>
    <row r="66" spans="1:11" ht="20.25" customHeight="1">
      <c r="A66" s="128" t="s">
        <v>130</v>
      </c>
      <c r="B66" s="133">
        <v>122</v>
      </c>
      <c r="C66" s="127">
        <v>166</v>
      </c>
      <c r="D66" s="117">
        <f t="shared" si="27"/>
        <v>-44</v>
      </c>
      <c r="E66" s="130">
        <v>347</v>
      </c>
      <c r="F66" s="127">
        <v>235</v>
      </c>
      <c r="G66" s="117">
        <f t="shared" si="28"/>
        <v>112</v>
      </c>
      <c r="H66" s="158">
        <v>60368</v>
      </c>
      <c r="I66" s="157">
        <v>84458</v>
      </c>
      <c r="J66" s="156">
        <v>90536</v>
      </c>
      <c r="K66" s="148">
        <f t="shared" si="26"/>
        <v>174994</v>
      </c>
    </row>
    <row r="67" spans="1:11" ht="20.25" customHeight="1">
      <c r="A67" s="125" t="s">
        <v>210</v>
      </c>
      <c r="B67" s="131">
        <v>145</v>
      </c>
      <c r="C67" s="123">
        <v>186</v>
      </c>
      <c r="D67" s="116">
        <f t="shared" si="27"/>
        <v>-41</v>
      </c>
      <c r="E67" s="128">
        <v>215</v>
      </c>
      <c r="F67" s="123">
        <v>241</v>
      </c>
      <c r="G67" s="116">
        <f t="shared" si="28"/>
        <v>-26</v>
      </c>
      <c r="H67" s="149">
        <v>60306</v>
      </c>
      <c r="I67" s="146">
        <v>84446</v>
      </c>
      <c r="J67" s="147">
        <v>90480</v>
      </c>
      <c r="K67" s="148">
        <f t="shared" si="26"/>
        <v>174926</v>
      </c>
    </row>
    <row r="68" spans="1:11" ht="20.25" customHeight="1">
      <c r="A68" s="128" t="s">
        <v>225</v>
      </c>
      <c r="B68" s="131">
        <v>114</v>
      </c>
      <c r="C68" s="123">
        <v>164</v>
      </c>
      <c r="D68" s="116">
        <f t="shared" si="27"/>
        <v>-50</v>
      </c>
      <c r="E68" s="128">
        <v>238</v>
      </c>
      <c r="F68" s="123">
        <v>210</v>
      </c>
      <c r="G68" s="116">
        <f t="shared" si="28"/>
        <v>28</v>
      </c>
      <c r="H68" s="149">
        <v>60336</v>
      </c>
      <c r="I68" s="146">
        <v>84475</v>
      </c>
      <c r="J68" s="147">
        <v>90518</v>
      </c>
      <c r="K68" s="148">
        <f aca="true" t="shared" si="29" ref="K68:K73">SUM(I68:J68)</f>
        <v>174993</v>
      </c>
    </row>
    <row r="69" spans="1:11" ht="20.25" customHeight="1">
      <c r="A69" s="128" t="s">
        <v>226</v>
      </c>
      <c r="B69" s="131">
        <v>136</v>
      </c>
      <c r="C69" s="123">
        <v>176</v>
      </c>
      <c r="D69" s="113">
        <f t="shared" si="27"/>
        <v>-40</v>
      </c>
      <c r="E69" s="128">
        <v>308</v>
      </c>
      <c r="F69" s="123">
        <v>244</v>
      </c>
      <c r="G69" s="116">
        <f t="shared" si="28"/>
        <v>64</v>
      </c>
      <c r="H69" s="149">
        <v>60324</v>
      </c>
      <c r="I69" s="146">
        <v>84475</v>
      </c>
      <c r="J69" s="147">
        <v>90540</v>
      </c>
      <c r="K69" s="150">
        <f t="shared" si="29"/>
        <v>175015</v>
      </c>
    </row>
    <row r="70" spans="1:11" ht="20.25" customHeight="1">
      <c r="A70" s="128" t="s">
        <v>227</v>
      </c>
      <c r="B70" s="131">
        <v>168</v>
      </c>
      <c r="C70" s="123">
        <v>188</v>
      </c>
      <c r="D70" s="113">
        <f t="shared" si="27"/>
        <v>-20</v>
      </c>
      <c r="E70" s="128">
        <v>439</v>
      </c>
      <c r="F70" s="123">
        <v>268</v>
      </c>
      <c r="G70" s="116">
        <f t="shared" si="28"/>
        <v>171</v>
      </c>
      <c r="H70" s="149">
        <v>60270</v>
      </c>
      <c r="I70" s="146">
        <v>84432</v>
      </c>
      <c r="J70" s="147">
        <v>90559</v>
      </c>
      <c r="K70" s="150">
        <f t="shared" si="29"/>
        <v>174991</v>
      </c>
    </row>
    <row r="71" spans="1:11" ht="20.25" customHeight="1">
      <c r="A71" s="128" t="s">
        <v>224</v>
      </c>
      <c r="B71" s="131">
        <v>110</v>
      </c>
      <c r="C71" s="123">
        <v>135</v>
      </c>
      <c r="D71" s="116">
        <f aca="true" t="shared" si="30" ref="D71:D76">B71-C71</f>
        <v>-25</v>
      </c>
      <c r="E71" s="128">
        <v>322</v>
      </c>
      <c r="F71" s="123">
        <v>292</v>
      </c>
      <c r="G71" s="116">
        <f aca="true" t="shared" si="31" ref="G71:G76">E71-F71</f>
        <v>30</v>
      </c>
      <c r="H71" s="149">
        <v>60143</v>
      </c>
      <c r="I71" s="146">
        <v>84334</v>
      </c>
      <c r="J71" s="147">
        <v>90506</v>
      </c>
      <c r="K71" s="150">
        <f t="shared" si="29"/>
        <v>174840</v>
      </c>
    </row>
    <row r="72" spans="1:11" ht="20.25" customHeight="1">
      <c r="A72" s="128" t="s">
        <v>215</v>
      </c>
      <c r="B72" s="131">
        <v>137</v>
      </c>
      <c r="C72" s="123">
        <v>166</v>
      </c>
      <c r="D72" s="113">
        <f t="shared" si="30"/>
        <v>-29</v>
      </c>
      <c r="E72" s="128">
        <v>389</v>
      </c>
      <c r="F72" s="123">
        <v>306</v>
      </c>
      <c r="G72" s="116">
        <f t="shared" si="31"/>
        <v>83</v>
      </c>
      <c r="H72" s="149">
        <v>60081</v>
      </c>
      <c r="I72" s="146">
        <v>84317</v>
      </c>
      <c r="J72" s="147">
        <v>90518</v>
      </c>
      <c r="K72" s="150">
        <f t="shared" si="29"/>
        <v>174835</v>
      </c>
    </row>
    <row r="73" spans="1:11" ht="20.25" customHeight="1">
      <c r="A73" s="128" t="s">
        <v>216</v>
      </c>
      <c r="B73" s="131">
        <v>129</v>
      </c>
      <c r="C73" s="123">
        <v>152</v>
      </c>
      <c r="D73" s="113">
        <f t="shared" si="30"/>
        <v>-23</v>
      </c>
      <c r="E73" s="128">
        <v>298</v>
      </c>
      <c r="F73" s="123">
        <v>457</v>
      </c>
      <c r="G73" s="116">
        <f t="shared" si="31"/>
        <v>-159</v>
      </c>
      <c r="H73" s="149">
        <v>60001</v>
      </c>
      <c r="I73" s="146">
        <v>84274</v>
      </c>
      <c r="J73" s="147">
        <v>90507</v>
      </c>
      <c r="K73" s="150">
        <f t="shared" si="29"/>
        <v>174781</v>
      </c>
    </row>
    <row r="74" spans="1:11" ht="20.25" customHeight="1">
      <c r="A74" s="128" t="s">
        <v>141</v>
      </c>
      <c r="B74" s="131">
        <v>117</v>
      </c>
      <c r="C74" s="123">
        <v>135</v>
      </c>
      <c r="D74" s="116">
        <f t="shared" si="30"/>
        <v>-18</v>
      </c>
      <c r="E74" s="128">
        <v>284</v>
      </c>
      <c r="F74" s="123">
        <v>251</v>
      </c>
      <c r="G74" s="116">
        <f t="shared" si="31"/>
        <v>33</v>
      </c>
      <c r="H74" s="149">
        <v>60124</v>
      </c>
      <c r="I74" s="146">
        <v>84380</v>
      </c>
      <c r="J74" s="147">
        <v>90583</v>
      </c>
      <c r="K74" s="150">
        <f aca="true" t="shared" si="32" ref="K74:K79">SUM(I74:J74)</f>
        <v>174963</v>
      </c>
    </row>
    <row r="75" spans="1:11" ht="20.25" customHeight="1">
      <c r="A75" s="128" t="s">
        <v>139</v>
      </c>
      <c r="B75" s="131">
        <v>121</v>
      </c>
      <c r="C75" s="123">
        <v>186</v>
      </c>
      <c r="D75" s="116">
        <f t="shared" si="30"/>
        <v>-65</v>
      </c>
      <c r="E75" s="128">
        <v>361</v>
      </c>
      <c r="F75" s="123">
        <v>273</v>
      </c>
      <c r="G75" s="116">
        <f t="shared" si="31"/>
        <v>88</v>
      </c>
      <c r="H75" s="149">
        <v>60080</v>
      </c>
      <c r="I75" s="146">
        <v>84365</v>
      </c>
      <c r="J75" s="147">
        <v>90583</v>
      </c>
      <c r="K75" s="150">
        <f t="shared" si="32"/>
        <v>174948</v>
      </c>
    </row>
    <row r="76" spans="1:11" ht="20.25" customHeight="1">
      <c r="A76" s="128" t="s">
        <v>140</v>
      </c>
      <c r="B76" s="131">
        <v>132</v>
      </c>
      <c r="C76" s="123">
        <v>152</v>
      </c>
      <c r="D76" s="116">
        <f t="shared" si="30"/>
        <v>-20</v>
      </c>
      <c r="E76" s="128">
        <v>778</v>
      </c>
      <c r="F76" s="123">
        <v>793</v>
      </c>
      <c r="G76" s="116">
        <f t="shared" si="31"/>
        <v>-15</v>
      </c>
      <c r="H76" s="149">
        <v>60032</v>
      </c>
      <c r="I76" s="146">
        <v>84334</v>
      </c>
      <c r="J76" s="147">
        <v>90591</v>
      </c>
      <c r="K76" s="150">
        <f t="shared" si="32"/>
        <v>174925</v>
      </c>
    </row>
    <row r="77" spans="1:11" ht="20.25" customHeight="1">
      <c r="A77" s="128" t="s">
        <v>137</v>
      </c>
      <c r="B77" s="144">
        <v>104</v>
      </c>
      <c r="C77" s="123">
        <v>150</v>
      </c>
      <c r="D77" s="116">
        <f aca="true" t="shared" si="33" ref="D77:D82">B77-C77</f>
        <v>-46</v>
      </c>
      <c r="E77" s="128">
        <v>943</v>
      </c>
      <c r="F77" s="123">
        <v>1203</v>
      </c>
      <c r="G77" s="116">
        <f aca="true" t="shared" si="34" ref="G77:G82">E77-F77</f>
        <v>-260</v>
      </c>
      <c r="H77" s="149">
        <v>59857</v>
      </c>
      <c r="I77" s="146">
        <v>84347</v>
      </c>
      <c r="J77" s="147">
        <v>90613</v>
      </c>
      <c r="K77" s="150">
        <f t="shared" si="32"/>
        <v>174960</v>
      </c>
    </row>
    <row r="78" spans="1:11" ht="20.25" customHeight="1">
      <c r="A78" s="128" t="s">
        <v>209</v>
      </c>
      <c r="B78" s="144">
        <v>131</v>
      </c>
      <c r="C78" s="123">
        <v>168</v>
      </c>
      <c r="D78" s="113">
        <f t="shared" si="33"/>
        <v>-37</v>
      </c>
      <c r="E78" s="128">
        <v>258</v>
      </c>
      <c r="F78" s="123">
        <v>308</v>
      </c>
      <c r="G78" s="113">
        <f t="shared" si="34"/>
        <v>-50</v>
      </c>
      <c r="H78" s="149">
        <v>59808</v>
      </c>
      <c r="I78" s="146">
        <v>84481</v>
      </c>
      <c r="J78" s="147">
        <v>90785</v>
      </c>
      <c r="K78" s="148">
        <f t="shared" si="32"/>
        <v>175266</v>
      </c>
    </row>
    <row r="79" spans="1:11" ht="20.25" customHeight="1">
      <c r="A79" s="125" t="s">
        <v>210</v>
      </c>
      <c r="B79" s="144">
        <v>131</v>
      </c>
      <c r="C79" s="123">
        <v>214</v>
      </c>
      <c r="D79" s="116">
        <f t="shared" si="33"/>
        <v>-83</v>
      </c>
      <c r="E79" s="128">
        <v>213</v>
      </c>
      <c r="F79" s="123">
        <v>243</v>
      </c>
      <c r="G79" s="116">
        <f t="shared" si="34"/>
        <v>-30</v>
      </c>
      <c r="H79" s="149">
        <v>59867</v>
      </c>
      <c r="I79" s="146">
        <v>84519</v>
      </c>
      <c r="J79" s="147">
        <v>90834</v>
      </c>
      <c r="K79" s="148">
        <f t="shared" si="32"/>
        <v>175353</v>
      </c>
    </row>
    <row r="80" spans="1:11" ht="20.25" customHeight="1">
      <c r="A80" s="128" t="s">
        <v>205</v>
      </c>
      <c r="B80" s="144">
        <v>104</v>
      </c>
      <c r="C80" s="123">
        <v>138</v>
      </c>
      <c r="D80" s="116">
        <f t="shared" si="33"/>
        <v>-34</v>
      </c>
      <c r="E80" s="128">
        <v>282</v>
      </c>
      <c r="F80" s="123">
        <v>206</v>
      </c>
      <c r="G80" s="116">
        <f t="shared" si="34"/>
        <v>76</v>
      </c>
      <c r="H80" s="149">
        <v>59895</v>
      </c>
      <c r="I80" s="146">
        <v>84595</v>
      </c>
      <c r="J80" s="147">
        <v>90871</v>
      </c>
      <c r="K80" s="150">
        <f aca="true" t="shared" si="35" ref="K80:K85">SUM(I80:J80)</f>
        <v>175466</v>
      </c>
    </row>
    <row r="81" spans="1:11" ht="20.25" customHeight="1">
      <c r="A81" s="128" t="s">
        <v>203</v>
      </c>
      <c r="B81" s="144">
        <v>127</v>
      </c>
      <c r="C81" s="123">
        <v>142</v>
      </c>
      <c r="D81" s="113">
        <f t="shared" si="33"/>
        <v>-15</v>
      </c>
      <c r="E81" s="128">
        <v>241</v>
      </c>
      <c r="F81" s="123">
        <v>269</v>
      </c>
      <c r="G81" s="113">
        <f t="shared" si="34"/>
        <v>-28</v>
      </c>
      <c r="H81" s="149">
        <v>59850</v>
      </c>
      <c r="I81" s="146">
        <v>84592</v>
      </c>
      <c r="J81" s="147">
        <v>90832</v>
      </c>
      <c r="K81" s="148">
        <f t="shared" si="35"/>
        <v>175424</v>
      </c>
    </row>
    <row r="82" spans="1:11" ht="20.25" customHeight="1">
      <c r="A82" s="128" t="s">
        <v>204</v>
      </c>
      <c r="B82" s="144">
        <v>129</v>
      </c>
      <c r="C82" s="123">
        <v>172</v>
      </c>
      <c r="D82" s="116">
        <f t="shared" si="33"/>
        <v>-43</v>
      </c>
      <c r="E82" s="128">
        <v>322</v>
      </c>
      <c r="F82" s="123">
        <v>312</v>
      </c>
      <c r="G82" s="116">
        <f t="shared" si="34"/>
        <v>10</v>
      </c>
      <c r="H82" s="149">
        <v>59828</v>
      </c>
      <c r="I82" s="146">
        <v>84628</v>
      </c>
      <c r="J82" s="147">
        <v>90839</v>
      </c>
      <c r="K82" s="148">
        <f t="shared" si="35"/>
        <v>175467</v>
      </c>
    </row>
    <row r="83" spans="1:11" ht="20.25" customHeight="1">
      <c r="A83" s="125" t="s">
        <v>201</v>
      </c>
      <c r="B83" s="126">
        <v>125</v>
      </c>
      <c r="C83" s="123">
        <v>108</v>
      </c>
      <c r="D83" s="116">
        <f aca="true" t="shared" si="36" ref="D83:D89">B83-C83</f>
        <v>17</v>
      </c>
      <c r="E83" s="128">
        <v>244</v>
      </c>
      <c r="F83" s="123">
        <v>262</v>
      </c>
      <c r="G83" s="116">
        <f aca="true" t="shared" si="37" ref="G83:G90">E83-F83</f>
        <v>-18</v>
      </c>
      <c r="H83" s="149">
        <v>51142</v>
      </c>
      <c r="I83" s="146">
        <v>70752</v>
      </c>
      <c r="J83" s="147">
        <v>76410</v>
      </c>
      <c r="K83" s="150">
        <f t="shared" si="35"/>
        <v>147162</v>
      </c>
    </row>
    <row r="84" spans="1:11" ht="20.25" customHeight="1">
      <c r="A84" s="125" t="s">
        <v>202</v>
      </c>
      <c r="B84" s="126">
        <v>117</v>
      </c>
      <c r="C84" s="123">
        <v>149</v>
      </c>
      <c r="D84" s="116">
        <f t="shared" si="36"/>
        <v>-32</v>
      </c>
      <c r="E84" s="128">
        <v>312</v>
      </c>
      <c r="F84" s="123">
        <v>275</v>
      </c>
      <c r="G84" s="116">
        <f t="shared" si="37"/>
        <v>37</v>
      </c>
      <c r="H84" s="149">
        <v>51153</v>
      </c>
      <c r="I84" s="146">
        <v>70732</v>
      </c>
      <c r="J84" s="147">
        <v>76431</v>
      </c>
      <c r="K84" s="150">
        <f t="shared" si="35"/>
        <v>147163</v>
      </c>
    </row>
    <row r="85" spans="1:11" ht="20.25" customHeight="1">
      <c r="A85" s="125" t="s">
        <v>143</v>
      </c>
      <c r="B85" s="126">
        <v>114</v>
      </c>
      <c r="C85" s="123">
        <v>121</v>
      </c>
      <c r="D85" s="116">
        <f t="shared" si="36"/>
        <v>-7</v>
      </c>
      <c r="E85" s="128">
        <v>251</v>
      </c>
      <c r="F85" s="123">
        <v>218</v>
      </c>
      <c r="G85" s="116">
        <f t="shared" si="37"/>
        <v>33</v>
      </c>
      <c r="H85" s="149">
        <v>51121</v>
      </c>
      <c r="I85" s="146">
        <v>70771</v>
      </c>
      <c r="J85" s="147">
        <v>76387</v>
      </c>
      <c r="K85" s="150">
        <f t="shared" si="35"/>
        <v>147158</v>
      </c>
    </row>
    <row r="86" spans="1:11" ht="20.25" customHeight="1">
      <c r="A86" s="125" t="s">
        <v>198</v>
      </c>
      <c r="B86" s="126">
        <v>99</v>
      </c>
      <c r="C86" s="123">
        <v>131</v>
      </c>
      <c r="D86" s="116">
        <f t="shared" si="36"/>
        <v>-32</v>
      </c>
      <c r="E86" s="128">
        <v>245</v>
      </c>
      <c r="F86" s="123">
        <v>229</v>
      </c>
      <c r="G86" s="116">
        <f t="shared" si="37"/>
        <v>16</v>
      </c>
      <c r="H86" s="149">
        <v>51110</v>
      </c>
      <c r="I86" s="146">
        <v>70766</v>
      </c>
      <c r="J86" s="147">
        <v>76366</v>
      </c>
      <c r="K86" s="150">
        <f aca="true" t="shared" si="38" ref="K86:K91">SUM(I86:J86)</f>
        <v>147132</v>
      </c>
    </row>
    <row r="87" spans="1:11" ht="20.25" customHeight="1">
      <c r="A87" s="125" t="s">
        <v>139</v>
      </c>
      <c r="B87" s="126">
        <v>119</v>
      </c>
      <c r="C87" s="123">
        <v>133</v>
      </c>
      <c r="D87" s="116">
        <f t="shared" si="36"/>
        <v>-14</v>
      </c>
      <c r="E87" s="128">
        <v>271</v>
      </c>
      <c r="F87" s="123">
        <v>286</v>
      </c>
      <c r="G87" s="116">
        <f t="shared" si="37"/>
        <v>-15</v>
      </c>
      <c r="H87" s="149">
        <v>51079</v>
      </c>
      <c r="I87" s="146">
        <v>70800</v>
      </c>
      <c r="J87" s="147">
        <v>76347</v>
      </c>
      <c r="K87" s="150">
        <f t="shared" si="38"/>
        <v>147147</v>
      </c>
    </row>
    <row r="88" spans="1:11" ht="20.25" customHeight="1">
      <c r="A88" s="125" t="s">
        <v>140</v>
      </c>
      <c r="B88" s="126">
        <v>110</v>
      </c>
      <c r="C88" s="123">
        <v>126</v>
      </c>
      <c r="D88" s="116">
        <f t="shared" si="36"/>
        <v>-16</v>
      </c>
      <c r="E88" s="128">
        <v>823</v>
      </c>
      <c r="F88" s="123">
        <v>755</v>
      </c>
      <c r="G88" s="116">
        <f t="shared" si="37"/>
        <v>68</v>
      </c>
      <c r="H88" s="149">
        <v>51051</v>
      </c>
      <c r="I88" s="146">
        <v>70802</v>
      </c>
      <c r="J88" s="147">
        <v>76374</v>
      </c>
      <c r="K88" s="150">
        <f t="shared" si="38"/>
        <v>147176</v>
      </c>
    </row>
    <row r="89" spans="1:11" ht="20.25" customHeight="1">
      <c r="A89" s="125" t="s">
        <v>197</v>
      </c>
      <c r="B89" s="126">
        <v>116</v>
      </c>
      <c r="C89" s="123">
        <v>170</v>
      </c>
      <c r="D89" s="116">
        <f t="shared" si="36"/>
        <v>-54</v>
      </c>
      <c r="E89" s="128">
        <v>883</v>
      </c>
      <c r="F89" s="123">
        <v>1069</v>
      </c>
      <c r="G89" s="116">
        <f t="shared" si="37"/>
        <v>-186</v>
      </c>
      <c r="H89" s="149">
        <v>50910</v>
      </c>
      <c r="I89" s="146">
        <v>70778</v>
      </c>
      <c r="J89" s="147">
        <v>76346</v>
      </c>
      <c r="K89" s="150">
        <f t="shared" si="38"/>
        <v>147124</v>
      </c>
    </row>
    <row r="90" spans="1:11" ht="20.25" customHeight="1">
      <c r="A90" s="128" t="s">
        <v>195</v>
      </c>
      <c r="B90" s="131">
        <v>87</v>
      </c>
      <c r="C90" s="132">
        <v>124</v>
      </c>
      <c r="D90" s="113">
        <f aca="true" t="shared" si="39" ref="D90:D127">B90-C90</f>
        <v>-37</v>
      </c>
      <c r="E90" s="128">
        <v>275</v>
      </c>
      <c r="F90" s="123">
        <v>207</v>
      </c>
      <c r="G90" s="113">
        <f t="shared" si="37"/>
        <v>68</v>
      </c>
      <c r="H90" s="149">
        <v>50886</v>
      </c>
      <c r="I90" s="146">
        <v>70895</v>
      </c>
      <c r="J90" s="147">
        <v>76469</v>
      </c>
      <c r="K90" s="150">
        <f t="shared" si="38"/>
        <v>147364</v>
      </c>
    </row>
    <row r="91" spans="1:11" ht="20.25" customHeight="1">
      <c r="A91" s="128" t="s">
        <v>196</v>
      </c>
      <c r="B91" s="131">
        <v>118</v>
      </c>
      <c r="C91" s="132">
        <v>173</v>
      </c>
      <c r="D91" s="113">
        <f t="shared" si="39"/>
        <v>-55</v>
      </c>
      <c r="E91" s="128">
        <v>224</v>
      </c>
      <c r="F91" s="123">
        <v>215</v>
      </c>
      <c r="G91" s="113">
        <f aca="true" t="shared" si="40" ref="G91:G127">E91-F91</f>
        <v>9</v>
      </c>
      <c r="H91" s="149">
        <v>50869</v>
      </c>
      <c r="I91" s="146">
        <v>70853</v>
      </c>
      <c r="J91" s="147">
        <v>76480</v>
      </c>
      <c r="K91" s="148">
        <f t="shared" si="38"/>
        <v>147333</v>
      </c>
    </row>
    <row r="92" spans="1:11" ht="20.25" customHeight="1">
      <c r="A92" s="128" t="s">
        <v>188</v>
      </c>
      <c r="B92" s="131">
        <v>109</v>
      </c>
      <c r="C92" s="132">
        <v>140</v>
      </c>
      <c r="D92" s="113">
        <f t="shared" si="39"/>
        <v>-31</v>
      </c>
      <c r="E92" s="128">
        <v>256</v>
      </c>
      <c r="F92" s="123">
        <v>220</v>
      </c>
      <c r="G92" s="113">
        <f t="shared" si="40"/>
        <v>36</v>
      </c>
      <c r="H92" s="149">
        <v>50855</v>
      </c>
      <c r="I92" s="146">
        <v>70881</v>
      </c>
      <c r="J92" s="147">
        <v>76498</v>
      </c>
      <c r="K92" s="148">
        <f aca="true" t="shared" si="41" ref="K92:K127">SUM(I92:J92)</f>
        <v>147379</v>
      </c>
    </row>
    <row r="93" spans="1:11" ht="20.25" customHeight="1">
      <c r="A93" s="128" t="s">
        <v>189</v>
      </c>
      <c r="B93" s="131">
        <v>105</v>
      </c>
      <c r="C93" s="132">
        <v>145</v>
      </c>
      <c r="D93" s="113">
        <f t="shared" si="39"/>
        <v>-40</v>
      </c>
      <c r="E93" s="128">
        <v>255</v>
      </c>
      <c r="F93" s="123">
        <v>234</v>
      </c>
      <c r="G93" s="113">
        <f t="shared" si="40"/>
        <v>21</v>
      </c>
      <c r="H93" s="149">
        <v>50819</v>
      </c>
      <c r="I93" s="146">
        <v>70873</v>
      </c>
      <c r="J93" s="147">
        <v>76501</v>
      </c>
      <c r="K93" s="148">
        <f t="shared" si="41"/>
        <v>147374</v>
      </c>
    </row>
    <row r="94" spans="1:11" ht="20.25" customHeight="1">
      <c r="A94" s="128" t="s">
        <v>168</v>
      </c>
      <c r="B94" s="131">
        <v>99</v>
      </c>
      <c r="C94" s="132">
        <v>123</v>
      </c>
      <c r="D94" s="113">
        <f t="shared" si="39"/>
        <v>-24</v>
      </c>
      <c r="E94" s="128">
        <v>309</v>
      </c>
      <c r="F94" s="123">
        <v>305</v>
      </c>
      <c r="G94" s="113">
        <f t="shared" si="40"/>
        <v>4</v>
      </c>
      <c r="H94" s="149">
        <v>50763</v>
      </c>
      <c r="I94" s="146">
        <v>70879</v>
      </c>
      <c r="J94" s="147">
        <v>76514</v>
      </c>
      <c r="K94" s="148">
        <f t="shared" si="41"/>
        <v>147393</v>
      </c>
    </row>
    <row r="95" spans="1:11" ht="20.25" customHeight="1">
      <c r="A95" s="128" t="s">
        <v>187</v>
      </c>
      <c r="B95" s="131">
        <v>129</v>
      </c>
      <c r="C95" s="132">
        <v>124</v>
      </c>
      <c r="D95" s="113">
        <f t="shared" si="39"/>
        <v>5</v>
      </c>
      <c r="E95" s="128">
        <v>269</v>
      </c>
      <c r="F95" s="123">
        <v>251</v>
      </c>
      <c r="G95" s="113">
        <f t="shared" si="40"/>
        <v>18</v>
      </c>
      <c r="H95" s="149">
        <v>50723</v>
      </c>
      <c r="I95" s="146">
        <v>70894</v>
      </c>
      <c r="J95" s="147">
        <v>76519</v>
      </c>
      <c r="K95" s="148">
        <f t="shared" si="41"/>
        <v>147413</v>
      </c>
    </row>
    <row r="96" spans="1:11" ht="20.25" customHeight="1">
      <c r="A96" s="125" t="s">
        <v>142</v>
      </c>
      <c r="B96" s="131">
        <v>132</v>
      </c>
      <c r="C96" s="132">
        <v>121</v>
      </c>
      <c r="D96" s="113">
        <f t="shared" si="39"/>
        <v>11</v>
      </c>
      <c r="E96" s="128">
        <v>284</v>
      </c>
      <c r="F96" s="123">
        <v>275</v>
      </c>
      <c r="G96" s="113">
        <f t="shared" si="40"/>
        <v>9</v>
      </c>
      <c r="H96" s="149">
        <v>50694</v>
      </c>
      <c r="I96" s="146">
        <v>70869</v>
      </c>
      <c r="J96" s="147">
        <v>76521</v>
      </c>
      <c r="K96" s="148">
        <f t="shared" si="41"/>
        <v>147390</v>
      </c>
    </row>
    <row r="97" spans="1:11" ht="20.25" customHeight="1">
      <c r="A97" s="125" t="s">
        <v>185</v>
      </c>
      <c r="B97" s="131">
        <v>121</v>
      </c>
      <c r="C97" s="132">
        <v>123</v>
      </c>
      <c r="D97" s="113">
        <f t="shared" si="39"/>
        <v>-2</v>
      </c>
      <c r="E97" s="128">
        <v>306</v>
      </c>
      <c r="F97" s="123">
        <v>285</v>
      </c>
      <c r="G97" s="113">
        <f t="shared" si="40"/>
        <v>21</v>
      </c>
      <c r="H97" s="149">
        <v>50668</v>
      </c>
      <c r="I97" s="146">
        <v>70871</v>
      </c>
      <c r="J97" s="147">
        <v>76499</v>
      </c>
      <c r="K97" s="148">
        <f t="shared" si="41"/>
        <v>147370</v>
      </c>
    </row>
    <row r="98" spans="1:11" ht="20.25" customHeight="1">
      <c r="A98" s="128" t="s">
        <v>184</v>
      </c>
      <c r="B98" s="131">
        <v>111</v>
      </c>
      <c r="C98" s="132">
        <v>109</v>
      </c>
      <c r="D98" s="113">
        <f t="shared" si="39"/>
        <v>2</v>
      </c>
      <c r="E98" s="128">
        <v>262</v>
      </c>
      <c r="F98" s="123">
        <v>292</v>
      </c>
      <c r="G98" s="113">
        <f t="shared" si="40"/>
        <v>-30</v>
      </c>
      <c r="H98" s="149">
        <v>50650</v>
      </c>
      <c r="I98" s="146">
        <v>70865</v>
      </c>
      <c r="J98" s="147">
        <v>76486</v>
      </c>
      <c r="K98" s="148">
        <f t="shared" si="41"/>
        <v>147351</v>
      </c>
    </row>
    <row r="99" spans="1:11" ht="20.25" customHeight="1">
      <c r="A99" s="125" t="s">
        <v>139</v>
      </c>
      <c r="B99" s="131">
        <v>93</v>
      </c>
      <c r="C99" s="132">
        <v>117</v>
      </c>
      <c r="D99" s="113">
        <f t="shared" si="39"/>
        <v>-24</v>
      </c>
      <c r="E99" s="128">
        <v>307</v>
      </c>
      <c r="F99" s="123">
        <v>269</v>
      </c>
      <c r="G99" s="113">
        <f t="shared" si="40"/>
        <v>38</v>
      </c>
      <c r="H99" s="149">
        <v>50613</v>
      </c>
      <c r="I99" s="146">
        <v>70856</v>
      </c>
      <c r="J99" s="147">
        <v>76523</v>
      </c>
      <c r="K99" s="148">
        <f t="shared" si="41"/>
        <v>147379</v>
      </c>
    </row>
    <row r="100" spans="1:11" ht="20.25" customHeight="1">
      <c r="A100" s="125" t="s">
        <v>181</v>
      </c>
      <c r="B100" s="131">
        <v>105</v>
      </c>
      <c r="C100" s="132">
        <v>135</v>
      </c>
      <c r="D100" s="113">
        <f t="shared" si="39"/>
        <v>-30</v>
      </c>
      <c r="E100" s="128">
        <v>727</v>
      </c>
      <c r="F100" s="123">
        <v>716</v>
      </c>
      <c r="G100" s="113">
        <f t="shared" si="40"/>
        <v>11</v>
      </c>
      <c r="H100" s="149">
        <v>50562</v>
      </c>
      <c r="I100" s="146">
        <v>70837</v>
      </c>
      <c r="J100" s="147">
        <v>76528</v>
      </c>
      <c r="K100" s="148">
        <f t="shared" si="41"/>
        <v>147365</v>
      </c>
    </row>
    <row r="101" spans="1:11" ht="20.25" customHeight="1">
      <c r="A101" s="128" t="s">
        <v>197</v>
      </c>
      <c r="B101" s="131">
        <v>104</v>
      </c>
      <c r="C101" s="132">
        <v>142</v>
      </c>
      <c r="D101" s="113">
        <f t="shared" si="39"/>
        <v>-38</v>
      </c>
      <c r="E101" s="135">
        <v>1033</v>
      </c>
      <c r="F101" s="123">
        <v>1158</v>
      </c>
      <c r="G101" s="113">
        <f t="shared" si="40"/>
        <v>-125</v>
      </c>
      <c r="H101" s="149">
        <v>50414</v>
      </c>
      <c r="I101" s="146">
        <v>70841</v>
      </c>
      <c r="J101" s="147">
        <v>76543</v>
      </c>
      <c r="K101" s="159">
        <f t="shared" si="41"/>
        <v>147384</v>
      </c>
    </row>
    <row r="102" spans="1:11" ht="20.25" customHeight="1">
      <c r="A102" s="134" t="s">
        <v>130</v>
      </c>
      <c r="B102" s="131">
        <v>109</v>
      </c>
      <c r="C102" s="132">
        <v>127</v>
      </c>
      <c r="D102" s="113">
        <f t="shared" si="39"/>
        <v>-18</v>
      </c>
      <c r="E102" s="128">
        <v>262</v>
      </c>
      <c r="F102" s="123">
        <v>230</v>
      </c>
      <c r="G102" s="113">
        <f t="shared" si="40"/>
        <v>32</v>
      </c>
      <c r="H102" s="149">
        <v>50398</v>
      </c>
      <c r="I102" s="146">
        <v>70881</v>
      </c>
      <c r="J102" s="147">
        <v>76666</v>
      </c>
      <c r="K102" s="148">
        <f t="shared" si="41"/>
        <v>147547</v>
      </c>
    </row>
    <row r="103" spans="1:11" ht="20.25" customHeight="1">
      <c r="A103" s="125" t="s">
        <v>180</v>
      </c>
      <c r="B103" s="131">
        <v>102</v>
      </c>
      <c r="C103" s="132">
        <v>159</v>
      </c>
      <c r="D103" s="113">
        <f t="shared" si="39"/>
        <v>-57</v>
      </c>
      <c r="E103" s="128">
        <v>256</v>
      </c>
      <c r="F103" s="123">
        <v>182</v>
      </c>
      <c r="G103" s="113">
        <f t="shared" si="40"/>
        <v>74</v>
      </c>
      <c r="H103" s="149">
        <v>50374</v>
      </c>
      <c r="I103" s="146">
        <v>70876</v>
      </c>
      <c r="J103" s="147">
        <v>76657</v>
      </c>
      <c r="K103" s="148">
        <f t="shared" si="41"/>
        <v>147533</v>
      </c>
    </row>
    <row r="104" spans="1:11" ht="20.25" customHeight="1">
      <c r="A104" s="125" t="s">
        <v>172</v>
      </c>
      <c r="B104" s="131">
        <v>95</v>
      </c>
      <c r="C104" s="132">
        <v>115</v>
      </c>
      <c r="D104" s="113">
        <f t="shared" si="39"/>
        <v>-20</v>
      </c>
      <c r="E104" s="128">
        <v>249</v>
      </c>
      <c r="F104" s="123">
        <v>234</v>
      </c>
      <c r="G104" s="113">
        <f t="shared" si="40"/>
        <v>15</v>
      </c>
      <c r="H104" s="149">
        <v>50333</v>
      </c>
      <c r="I104" s="146">
        <v>70873</v>
      </c>
      <c r="J104" s="147">
        <v>76643</v>
      </c>
      <c r="K104" s="148">
        <f t="shared" si="41"/>
        <v>147516</v>
      </c>
    </row>
    <row r="105" spans="1:11" ht="20.25" customHeight="1">
      <c r="A105" s="128" t="s">
        <v>167</v>
      </c>
      <c r="B105" s="131">
        <v>115</v>
      </c>
      <c r="C105" s="132">
        <v>143</v>
      </c>
      <c r="D105" s="111">
        <f t="shared" si="39"/>
        <v>-28</v>
      </c>
      <c r="E105" s="128">
        <v>217</v>
      </c>
      <c r="F105" s="123">
        <v>225</v>
      </c>
      <c r="G105" s="113">
        <f t="shared" si="40"/>
        <v>-8</v>
      </c>
      <c r="H105" s="149">
        <v>50297</v>
      </c>
      <c r="I105" s="146">
        <v>70874</v>
      </c>
      <c r="J105" s="147">
        <v>76647</v>
      </c>
      <c r="K105" s="159">
        <f t="shared" si="41"/>
        <v>147521</v>
      </c>
    </row>
    <row r="106" spans="1:11" ht="20.25" customHeight="1">
      <c r="A106" s="128" t="s">
        <v>168</v>
      </c>
      <c r="B106" s="131">
        <v>113</v>
      </c>
      <c r="C106" s="132">
        <v>153</v>
      </c>
      <c r="D106" s="113">
        <f t="shared" si="39"/>
        <v>-40</v>
      </c>
      <c r="E106" s="128">
        <v>335</v>
      </c>
      <c r="F106" s="123">
        <v>230</v>
      </c>
      <c r="G106" s="113">
        <f t="shared" si="40"/>
        <v>105</v>
      </c>
      <c r="H106" s="149">
        <v>50305</v>
      </c>
      <c r="I106" s="146">
        <v>70884</v>
      </c>
      <c r="J106" s="147">
        <v>76673</v>
      </c>
      <c r="K106" s="148">
        <f t="shared" si="41"/>
        <v>147557</v>
      </c>
    </row>
    <row r="107" spans="1:11" ht="20.25" customHeight="1">
      <c r="A107" s="128" t="s">
        <v>153</v>
      </c>
      <c r="B107" s="131">
        <v>104</v>
      </c>
      <c r="C107" s="132">
        <v>127</v>
      </c>
      <c r="D107" s="111">
        <f t="shared" si="39"/>
        <v>-23</v>
      </c>
      <c r="E107" s="128">
        <v>298</v>
      </c>
      <c r="F107" s="123">
        <v>293</v>
      </c>
      <c r="G107" s="113">
        <f t="shared" si="40"/>
        <v>5</v>
      </c>
      <c r="H107" s="149">
        <v>50252</v>
      </c>
      <c r="I107" s="146">
        <v>70830</v>
      </c>
      <c r="J107" s="147">
        <v>76662</v>
      </c>
      <c r="K107" s="159">
        <f t="shared" si="41"/>
        <v>147492</v>
      </c>
    </row>
    <row r="108" spans="1:11" ht="20.25" customHeight="1">
      <c r="A108" s="128" t="s">
        <v>164</v>
      </c>
      <c r="B108" s="131">
        <v>93</v>
      </c>
      <c r="C108" s="132">
        <v>109</v>
      </c>
      <c r="D108" s="113">
        <f t="shared" si="39"/>
        <v>-16</v>
      </c>
      <c r="E108" s="128">
        <v>370</v>
      </c>
      <c r="F108" s="123">
        <v>259</v>
      </c>
      <c r="G108" s="113">
        <f t="shared" si="40"/>
        <v>111</v>
      </c>
      <c r="H108" s="149">
        <v>50211</v>
      </c>
      <c r="I108" s="146">
        <v>70851</v>
      </c>
      <c r="J108" s="147">
        <v>76659</v>
      </c>
      <c r="K108" s="148">
        <f t="shared" si="41"/>
        <v>147510</v>
      </c>
    </row>
    <row r="109" spans="1:11" ht="20.25" customHeight="1">
      <c r="A109" s="128" t="s">
        <v>143</v>
      </c>
      <c r="B109" s="131">
        <v>113</v>
      </c>
      <c r="C109" s="132">
        <v>117</v>
      </c>
      <c r="D109" s="113">
        <f t="shared" si="39"/>
        <v>-4</v>
      </c>
      <c r="E109" s="128">
        <v>311</v>
      </c>
      <c r="F109" s="123">
        <v>245</v>
      </c>
      <c r="G109" s="113">
        <f t="shared" si="40"/>
        <v>66</v>
      </c>
      <c r="H109" s="149">
        <v>50126</v>
      </c>
      <c r="I109" s="146">
        <v>70787</v>
      </c>
      <c r="J109" s="147">
        <v>76628</v>
      </c>
      <c r="K109" s="148">
        <f t="shared" si="41"/>
        <v>147415</v>
      </c>
    </row>
    <row r="110" spans="1:11" ht="20.25" customHeight="1">
      <c r="A110" s="128" t="s">
        <v>141</v>
      </c>
      <c r="B110" s="131">
        <v>106</v>
      </c>
      <c r="C110" s="132">
        <v>125</v>
      </c>
      <c r="D110" s="113">
        <f t="shared" si="39"/>
        <v>-19</v>
      </c>
      <c r="E110" s="128">
        <v>355</v>
      </c>
      <c r="F110" s="123">
        <v>228</v>
      </c>
      <c r="G110" s="113">
        <f t="shared" si="40"/>
        <v>127</v>
      </c>
      <c r="H110" s="149">
        <v>50036</v>
      </c>
      <c r="I110" s="146">
        <v>70726</v>
      </c>
      <c r="J110" s="147">
        <v>76627</v>
      </c>
      <c r="K110" s="148">
        <f t="shared" si="41"/>
        <v>147353</v>
      </c>
    </row>
    <row r="111" spans="1:11" ht="20.25" customHeight="1">
      <c r="A111" s="128" t="s">
        <v>161</v>
      </c>
      <c r="B111" s="131">
        <v>88</v>
      </c>
      <c r="C111" s="132">
        <v>97</v>
      </c>
      <c r="D111" s="111">
        <f t="shared" si="39"/>
        <v>-9</v>
      </c>
      <c r="E111" s="128">
        <v>260</v>
      </c>
      <c r="F111" s="123">
        <v>227</v>
      </c>
      <c r="G111" s="113">
        <f t="shared" si="40"/>
        <v>33</v>
      </c>
      <c r="H111" s="149">
        <v>49915</v>
      </c>
      <c r="I111" s="146">
        <v>70631</v>
      </c>
      <c r="J111" s="147">
        <v>76614</v>
      </c>
      <c r="K111" s="159">
        <f t="shared" si="41"/>
        <v>147245</v>
      </c>
    </row>
    <row r="112" spans="1:11" ht="20.25" customHeight="1">
      <c r="A112" s="128" t="s">
        <v>140</v>
      </c>
      <c r="B112" s="131">
        <v>130</v>
      </c>
      <c r="C112" s="132">
        <v>119</v>
      </c>
      <c r="D112" s="113">
        <f t="shared" si="39"/>
        <v>11</v>
      </c>
      <c r="E112" s="128">
        <v>712</v>
      </c>
      <c r="F112" s="123">
        <v>778</v>
      </c>
      <c r="G112" s="113">
        <f t="shared" si="40"/>
        <v>-66</v>
      </c>
      <c r="H112" s="149">
        <v>49852</v>
      </c>
      <c r="I112" s="146">
        <v>70601</v>
      </c>
      <c r="J112" s="147">
        <v>76620</v>
      </c>
      <c r="K112" s="148">
        <f t="shared" si="41"/>
        <v>147221</v>
      </c>
    </row>
    <row r="113" spans="1:11" ht="20.25" customHeight="1">
      <c r="A113" s="121" t="s">
        <v>160</v>
      </c>
      <c r="B113" s="131">
        <v>118</v>
      </c>
      <c r="C113" s="132">
        <v>157</v>
      </c>
      <c r="D113" s="113">
        <f t="shared" si="39"/>
        <v>-39</v>
      </c>
      <c r="E113" s="129">
        <v>1036</v>
      </c>
      <c r="F113" s="124">
        <v>1276</v>
      </c>
      <c r="G113" s="113">
        <f t="shared" si="40"/>
        <v>-240</v>
      </c>
      <c r="H113" s="155">
        <v>49727</v>
      </c>
      <c r="I113" s="154">
        <v>70656</v>
      </c>
      <c r="J113" s="160">
        <v>76620</v>
      </c>
      <c r="K113" s="159">
        <f t="shared" si="41"/>
        <v>147276</v>
      </c>
    </row>
    <row r="114" spans="1:11" ht="20.25" customHeight="1">
      <c r="A114" s="121" t="s">
        <v>130</v>
      </c>
      <c r="B114" s="138">
        <v>88</v>
      </c>
      <c r="C114" s="139">
        <v>133</v>
      </c>
      <c r="D114" s="113">
        <f t="shared" si="39"/>
        <v>-45</v>
      </c>
      <c r="E114" s="122">
        <v>276</v>
      </c>
      <c r="F114" s="141">
        <v>317</v>
      </c>
      <c r="G114" s="113">
        <f t="shared" si="40"/>
        <v>-41</v>
      </c>
      <c r="H114" s="155">
        <v>49753</v>
      </c>
      <c r="I114" s="154">
        <v>70776</v>
      </c>
      <c r="J114" s="160">
        <v>76779</v>
      </c>
      <c r="K114" s="148">
        <f t="shared" si="41"/>
        <v>147555</v>
      </c>
    </row>
    <row r="115" spans="1:11" ht="20.25" customHeight="1">
      <c r="A115" s="121" t="s">
        <v>173</v>
      </c>
      <c r="B115" s="138">
        <v>100</v>
      </c>
      <c r="C115" s="139">
        <v>151</v>
      </c>
      <c r="D115" s="113">
        <f t="shared" si="39"/>
        <v>-51</v>
      </c>
      <c r="E115" s="122">
        <v>200</v>
      </c>
      <c r="F115" s="141">
        <v>344</v>
      </c>
      <c r="G115" s="113">
        <f t="shared" si="40"/>
        <v>-144</v>
      </c>
      <c r="H115" s="155">
        <v>49803</v>
      </c>
      <c r="I115" s="154">
        <v>70819</v>
      </c>
      <c r="J115" s="160">
        <v>76822</v>
      </c>
      <c r="K115" s="148">
        <f t="shared" si="41"/>
        <v>147641</v>
      </c>
    </row>
    <row r="116" spans="1:11" ht="20.25" customHeight="1">
      <c r="A116" s="128" t="s">
        <v>158</v>
      </c>
      <c r="B116" s="131">
        <v>90</v>
      </c>
      <c r="C116" s="132">
        <v>149</v>
      </c>
      <c r="D116" s="113">
        <f t="shared" si="39"/>
        <v>-59</v>
      </c>
      <c r="E116" s="128">
        <v>233</v>
      </c>
      <c r="F116" s="123">
        <v>286</v>
      </c>
      <c r="G116" s="113">
        <f t="shared" si="40"/>
        <v>-53</v>
      </c>
      <c r="H116" s="149">
        <v>49913</v>
      </c>
      <c r="I116" s="146">
        <v>70942</v>
      </c>
      <c r="J116" s="147">
        <v>76894</v>
      </c>
      <c r="K116" s="148">
        <f t="shared" si="41"/>
        <v>147836</v>
      </c>
    </row>
    <row r="117" spans="1:11" ht="20.25" customHeight="1">
      <c r="A117" s="121" t="s">
        <v>156</v>
      </c>
      <c r="B117" s="138">
        <v>92</v>
      </c>
      <c r="C117" s="139">
        <v>117</v>
      </c>
      <c r="D117" s="111">
        <f t="shared" si="39"/>
        <v>-25</v>
      </c>
      <c r="E117" s="121">
        <v>234</v>
      </c>
      <c r="F117" s="140">
        <v>246</v>
      </c>
      <c r="G117" s="113">
        <f t="shared" si="40"/>
        <v>-12</v>
      </c>
      <c r="H117" s="155">
        <v>49943</v>
      </c>
      <c r="I117" s="154">
        <v>70994</v>
      </c>
      <c r="J117" s="160">
        <v>76954</v>
      </c>
      <c r="K117" s="159">
        <f t="shared" si="41"/>
        <v>147948</v>
      </c>
    </row>
    <row r="118" spans="1:11" ht="20.25" customHeight="1">
      <c r="A118" s="121" t="s">
        <v>157</v>
      </c>
      <c r="B118" s="138">
        <v>127</v>
      </c>
      <c r="C118" s="139">
        <v>130</v>
      </c>
      <c r="D118" s="113">
        <f t="shared" si="39"/>
        <v>-3</v>
      </c>
      <c r="E118" s="121">
        <v>293</v>
      </c>
      <c r="F118" s="140">
        <v>336</v>
      </c>
      <c r="G118" s="113">
        <f t="shared" si="40"/>
        <v>-43</v>
      </c>
      <c r="H118" s="155">
        <v>49975</v>
      </c>
      <c r="I118" s="154">
        <v>71024</v>
      </c>
      <c r="J118" s="160">
        <v>76961</v>
      </c>
      <c r="K118" s="148">
        <f t="shared" si="41"/>
        <v>147985</v>
      </c>
    </row>
    <row r="119" spans="1:11" ht="20.25" customHeight="1">
      <c r="A119" s="121" t="s">
        <v>153</v>
      </c>
      <c r="B119" s="138">
        <v>127</v>
      </c>
      <c r="C119" s="139">
        <v>123</v>
      </c>
      <c r="D119" s="111">
        <f t="shared" si="39"/>
        <v>4</v>
      </c>
      <c r="E119" s="121">
        <v>231</v>
      </c>
      <c r="F119" s="140">
        <v>352</v>
      </c>
      <c r="G119" s="113">
        <f t="shared" si="40"/>
        <v>-121</v>
      </c>
      <c r="H119" s="155">
        <v>49971</v>
      </c>
      <c r="I119" s="154">
        <v>71029</v>
      </c>
      <c r="J119" s="160">
        <v>77002</v>
      </c>
      <c r="K119" s="159">
        <f t="shared" si="41"/>
        <v>148031</v>
      </c>
    </row>
    <row r="120" spans="1:11" ht="20.25" customHeight="1">
      <c r="A120" s="121" t="s">
        <v>154</v>
      </c>
      <c r="B120" s="138">
        <v>121</v>
      </c>
      <c r="C120" s="139">
        <v>127</v>
      </c>
      <c r="D120" s="113">
        <f t="shared" si="39"/>
        <v>-6</v>
      </c>
      <c r="E120" s="121">
        <v>284</v>
      </c>
      <c r="F120" s="140">
        <v>327</v>
      </c>
      <c r="G120" s="113">
        <f t="shared" si="40"/>
        <v>-43</v>
      </c>
      <c r="H120" s="155">
        <v>49996</v>
      </c>
      <c r="I120" s="154">
        <v>71083</v>
      </c>
      <c r="J120" s="160">
        <v>77065</v>
      </c>
      <c r="K120" s="148">
        <f t="shared" si="41"/>
        <v>148148</v>
      </c>
    </row>
    <row r="121" spans="1:11" ht="20.25" customHeight="1">
      <c r="A121" s="121" t="s">
        <v>143</v>
      </c>
      <c r="B121" s="138">
        <v>106</v>
      </c>
      <c r="C121" s="139">
        <v>116</v>
      </c>
      <c r="D121" s="111">
        <f t="shared" si="39"/>
        <v>-10</v>
      </c>
      <c r="E121" s="121">
        <v>320</v>
      </c>
      <c r="F121" s="140">
        <v>282</v>
      </c>
      <c r="G121" s="113">
        <f t="shared" si="40"/>
        <v>38</v>
      </c>
      <c r="H121" s="155">
        <v>50012</v>
      </c>
      <c r="I121" s="154">
        <v>71123</v>
      </c>
      <c r="J121" s="160">
        <v>77074</v>
      </c>
      <c r="K121" s="159">
        <f t="shared" si="41"/>
        <v>148197</v>
      </c>
    </row>
    <row r="122" spans="1:11" ht="20.25" customHeight="1">
      <c r="A122" s="128" t="s">
        <v>141</v>
      </c>
      <c r="B122" s="131">
        <v>103</v>
      </c>
      <c r="C122" s="132">
        <v>138</v>
      </c>
      <c r="D122" s="113">
        <f t="shared" si="39"/>
        <v>-35</v>
      </c>
      <c r="E122" s="128">
        <v>312</v>
      </c>
      <c r="F122" s="123">
        <v>267</v>
      </c>
      <c r="G122" s="113">
        <f t="shared" si="40"/>
        <v>45</v>
      </c>
      <c r="H122" s="149">
        <v>49959</v>
      </c>
      <c r="I122" s="146">
        <v>71113</v>
      </c>
      <c r="J122" s="147">
        <v>77056</v>
      </c>
      <c r="K122" s="148">
        <f t="shared" si="41"/>
        <v>148169</v>
      </c>
    </row>
    <row r="123" spans="1:11" ht="20.25" customHeight="1">
      <c r="A123" s="121" t="s">
        <v>151</v>
      </c>
      <c r="B123" s="138">
        <v>117</v>
      </c>
      <c r="C123" s="139">
        <v>131</v>
      </c>
      <c r="D123" s="111">
        <f t="shared" si="39"/>
        <v>-14</v>
      </c>
      <c r="E123" s="121">
        <v>331</v>
      </c>
      <c r="F123" s="123">
        <v>306</v>
      </c>
      <c r="G123" s="113">
        <f t="shared" si="40"/>
        <v>25</v>
      </c>
      <c r="H123" s="155">
        <v>49934</v>
      </c>
      <c r="I123" s="154">
        <v>71098</v>
      </c>
      <c r="J123" s="160">
        <v>77061</v>
      </c>
      <c r="K123" s="159">
        <f t="shared" si="41"/>
        <v>148159</v>
      </c>
    </row>
    <row r="124" spans="1:11" ht="20.25" customHeight="1">
      <c r="A124" s="128" t="s">
        <v>140</v>
      </c>
      <c r="B124" s="131">
        <v>109</v>
      </c>
      <c r="C124" s="132">
        <v>127</v>
      </c>
      <c r="D124" s="113">
        <f t="shared" si="39"/>
        <v>-18</v>
      </c>
      <c r="E124" s="128">
        <v>804</v>
      </c>
      <c r="F124" s="123">
        <v>807</v>
      </c>
      <c r="G124" s="113">
        <f t="shared" si="40"/>
        <v>-3</v>
      </c>
      <c r="H124" s="149">
        <v>49892</v>
      </c>
      <c r="I124" s="146">
        <v>71092</v>
      </c>
      <c r="J124" s="147">
        <v>77056</v>
      </c>
      <c r="K124" s="148">
        <f t="shared" si="41"/>
        <v>148148</v>
      </c>
    </row>
    <row r="125" spans="1:11" ht="20.25" customHeight="1">
      <c r="A125" s="128" t="s">
        <v>150</v>
      </c>
      <c r="B125" s="131">
        <v>98</v>
      </c>
      <c r="C125" s="132">
        <v>135</v>
      </c>
      <c r="D125" s="111">
        <f t="shared" si="39"/>
        <v>-37</v>
      </c>
      <c r="E125" s="128">
        <v>973</v>
      </c>
      <c r="F125" s="123">
        <v>1318</v>
      </c>
      <c r="G125" s="113">
        <f t="shared" si="40"/>
        <v>-345</v>
      </c>
      <c r="H125" s="149">
        <v>49755</v>
      </c>
      <c r="I125" s="146">
        <v>71144</v>
      </c>
      <c r="J125" s="147">
        <v>77236</v>
      </c>
      <c r="K125" s="159">
        <f t="shared" si="41"/>
        <v>148380</v>
      </c>
    </row>
    <row r="126" spans="1:11" ht="20.25" customHeight="1">
      <c r="A126" s="128" t="s">
        <v>149</v>
      </c>
      <c r="B126" s="131">
        <v>110</v>
      </c>
      <c r="C126" s="123">
        <v>145</v>
      </c>
      <c r="D126" s="113">
        <f t="shared" si="39"/>
        <v>-35</v>
      </c>
      <c r="E126" s="128">
        <v>322</v>
      </c>
      <c r="F126" s="123">
        <v>320</v>
      </c>
      <c r="G126" s="113">
        <f t="shared" si="40"/>
        <v>2</v>
      </c>
      <c r="H126" s="149">
        <v>49793</v>
      </c>
      <c r="I126" s="146">
        <v>71314</v>
      </c>
      <c r="J126" s="147">
        <v>77236</v>
      </c>
      <c r="K126" s="148">
        <f t="shared" si="41"/>
        <v>148550</v>
      </c>
    </row>
    <row r="127" spans="1:11" ht="20.25" customHeight="1">
      <c r="A127" s="128" t="s">
        <v>174</v>
      </c>
      <c r="B127" s="131">
        <v>96</v>
      </c>
      <c r="C127" s="123">
        <v>166</v>
      </c>
      <c r="D127" s="113">
        <f t="shared" si="39"/>
        <v>-70</v>
      </c>
      <c r="E127" s="128">
        <v>330</v>
      </c>
      <c r="F127" s="123">
        <v>284</v>
      </c>
      <c r="G127" s="113">
        <f t="shared" si="40"/>
        <v>46</v>
      </c>
      <c r="H127" s="149">
        <v>49806</v>
      </c>
      <c r="I127" s="146">
        <v>71334</v>
      </c>
      <c r="J127" s="147">
        <v>77249</v>
      </c>
      <c r="K127" s="148">
        <f t="shared" si="41"/>
        <v>148583</v>
      </c>
    </row>
    <row r="128" spans="1:11" ht="20.25" customHeight="1">
      <c r="A128" s="142"/>
      <c r="B128" s="143"/>
      <c r="C128" s="143"/>
      <c r="D128" s="143"/>
      <c r="E128" s="143"/>
      <c r="F128" s="143"/>
      <c r="G128" s="143"/>
      <c r="H128" s="161"/>
      <c r="I128" s="441" t="s">
        <v>30</v>
      </c>
      <c r="J128" s="441"/>
      <c r="K128" s="441"/>
    </row>
    <row r="129" spans="1:8" ht="29.25" customHeight="1">
      <c r="A129" s="142"/>
      <c r="B129" s="143"/>
      <c r="C129" s="143"/>
      <c r="D129" s="143"/>
      <c r="E129" s="143"/>
      <c r="F129" s="143"/>
      <c r="G129" s="143"/>
      <c r="H129" s="161"/>
    </row>
    <row r="130" ht="14.25" customHeight="1"/>
  </sheetData>
  <sheetProtection/>
  <mergeCells count="8">
    <mergeCell ref="I128:K128"/>
    <mergeCell ref="A3:A4"/>
    <mergeCell ref="A1:K1"/>
    <mergeCell ref="J2:K2"/>
    <mergeCell ref="B3:D3"/>
    <mergeCell ref="E3:G3"/>
    <mergeCell ref="H3:H4"/>
    <mergeCell ref="I3:K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zoomScaleSheetLayoutView="100" zoomScalePageLayoutView="0" workbookViewId="0" topLeftCell="A1">
      <selection activeCell="A1" sqref="A1:S1"/>
    </sheetView>
  </sheetViews>
  <sheetFormatPr defaultColWidth="9.00390625" defaultRowHeight="13.5"/>
  <cols>
    <col min="2" max="2" width="5.625" style="0" customWidth="1"/>
    <col min="4" max="4" width="5.75390625" style="0" customWidth="1"/>
    <col min="5" max="5" width="5.50390625" style="0" customWidth="1"/>
    <col min="7" max="8" width="5.75390625" style="0" customWidth="1"/>
    <col min="9" max="9" width="9.125" style="0" customWidth="1"/>
    <col min="10" max="10" width="5.75390625" style="0" customWidth="1"/>
    <col min="11" max="11" width="5.625" style="0" customWidth="1"/>
    <col min="12" max="12" width="9.25390625" style="0" bestFit="1" customWidth="1"/>
    <col min="13" max="14" width="5.625" style="0" customWidth="1"/>
    <col min="16" max="16" width="5.75390625" style="0" customWidth="1"/>
    <col min="17" max="17" width="5.625" style="0" customWidth="1"/>
    <col min="18" max="18" width="9.00390625" style="35" customWidth="1"/>
    <col min="19" max="19" width="5.625" style="0" customWidth="1"/>
  </cols>
  <sheetData>
    <row r="1" spans="1:19" ht="23.25" customHeight="1">
      <c r="A1" s="454" t="s">
        <v>144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</row>
    <row r="2" spans="15:19" ht="12.75" customHeight="1">
      <c r="O2" s="455" t="s">
        <v>39</v>
      </c>
      <c r="P2" s="455"/>
      <c r="Q2" s="455"/>
      <c r="R2" s="455"/>
      <c r="S2" s="455"/>
    </row>
    <row r="3" spans="1:19" ht="15" customHeight="1">
      <c r="A3" t="s">
        <v>389</v>
      </c>
      <c r="O3" s="31"/>
      <c r="P3" s="31"/>
      <c r="Q3" s="31"/>
      <c r="R3" s="64"/>
      <c r="S3" s="31"/>
    </row>
    <row r="4" spans="1:19" ht="17.25" customHeight="1">
      <c r="A4" s="460"/>
      <c r="B4" s="456" t="s">
        <v>40</v>
      </c>
      <c r="C4" s="457"/>
      <c r="D4" s="457"/>
      <c r="E4" s="457"/>
      <c r="F4" s="457"/>
      <c r="G4" s="457"/>
      <c r="H4" s="457"/>
      <c r="I4" s="457"/>
      <c r="J4" s="458"/>
      <c r="K4" s="459" t="s">
        <v>41</v>
      </c>
      <c r="L4" s="457"/>
      <c r="M4" s="457"/>
      <c r="N4" s="457"/>
      <c r="O4" s="457"/>
      <c r="P4" s="457"/>
      <c r="Q4" s="457"/>
      <c r="R4" s="457"/>
      <c r="S4" s="457"/>
    </row>
    <row r="5" spans="1:19" ht="17.25" customHeight="1" thickBot="1">
      <c r="A5" s="461"/>
      <c r="B5" s="91"/>
      <c r="C5" s="45" t="s">
        <v>390</v>
      </c>
      <c r="D5" s="78"/>
      <c r="E5" s="9"/>
      <c r="F5" s="45" t="s">
        <v>346</v>
      </c>
      <c r="G5" s="46"/>
      <c r="H5" s="7"/>
      <c r="I5" s="45" t="s">
        <v>42</v>
      </c>
      <c r="J5" s="355"/>
      <c r="K5" s="352"/>
      <c r="L5" s="45" t="str">
        <f>C5</f>
        <v>29年度</v>
      </c>
      <c r="M5" s="78"/>
      <c r="N5" s="7"/>
      <c r="O5" s="45" t="str">
        <f>F5</f>
        <v>28年度</v>
      </c>
      <c r="P5" s="46"/>
      <c r="Q5" s="7"/>
      <c r="R5" s="65" t="s">
        <v>138</v>
      </c>
      <c r="S5" s="8"/>
    </row>
    <row r="6" spans="1:19" ht="17.25" customHeight="1" thickTop="1">
      <c r="A6" s="462" t="s">
        <v>46</v>
      </c>
      <c r="B6" s="92"/>
      <c r="C6" s="227">
        <v>1.49</v>
      </c>
      <c r="D6" s="93"/>
      <c r="E6" s="94"/>
      <c r="F6" s="227">
        <v>1.29</v>
      </c>
      <c r="G6" s="93"/>
      <c r="H6" s="95"/>
      <c r="I6" s="222">
        <v>0.2</v>
      </c>
      <c r="J6" s="356"/>
      <c r="K6" s="353"/>
      <c r="L6" s="79">
        <v>1388</v>
      </c>
      <c r="M6" s="93"/>
      <c r="N6" s="95"/>
      <c r="O6" s="79">
        <v>1435</v>
      </c>
      <c r="P6" s="93"/>
      <c r="Q6" s="95"/>
      <c r="R6" s="96">
        <v>-3.3</v>
      </c>
      <c r="S6" s="93"/>
    </row>
    <row r="7" spans="1:19" ht="17.25" customHeight="1">
      <c r="A7" s="451"/>
      <c r="B7" s="88" t="s">
        <v>44</v>
      </c>
      <c r="C7" s="76">
        <v>1.37</v>
      </c>
      <c r="D7" s="14" t="s">
        <v>45</v>
      </c>
      <c r="E7" s="13" t="s">
        <v>44</v>
      </c>
      <c r="F7" s="76">
        <v>1.14</v>
      </c>
      <c r="G7" s="14" t="s">
        <v>45</v>
      </c>
      <c r="H7" s="13" t="s">
        <v>44</v>
      </c>
      <c r="I7" s="223">
        <v>0.23</v>
      </c>
      <c r="J7" s="357" t="s">
        <v>45</v>
      </c>
      <c r="K7" s="354" t="s">
        <v>44</v>
      </c>
      <c r="L7" s="16">
        <v>820</v>
      </c>
      <c r="M7" s="14" t="s">
        <v>45</v>
      </c>
      <c r="N7" s="13" t="s">
        <v>44</v>
      </c>
      <c r="O7" s="16">
        <v>837</v>
      </c>
      <c r="P7" s="14" t="s">
        <v>45</v>
      </c>
      <c r="Q7" s="13" t="s">
        <v>44</v>
      </c>
      <c r="R7" s="97">
        <v>-0.2</v>
      </c>
      <c r="S7" s="14" t="s">
        <v>45</v>
      </c>
    </row>
    <row r="8" spans="1:19" ht="17.25" customHeight="1">
      <c r="A8" s="450" t="s">
        <v>47</v>
      </c>
      <c r="B8" s="87"/>
      <c r="C8" s="89">
        <v>1.47</v>
      </c>
      <c r="D8" s="8"/>
      <c r="E8" s="7"/>
      <c r="F8" s="89">
        <v>1.24</v>
      </c>
      <c r="G8" s="8"/>
      <c r="H8" s="9"/>
      <c r="I8" s="224">
        <v>0.23</v>
      </c>
      <c r="J8" s="358"/>
      <c r="K8" s="11"/>
      <c r="L8" s="17">
        <v>1820</v>
      </c>
      <c r="M8" s="8"/>
      <c r="N8" s="9"/>
      <c r="O8" s="17">
        <v>1349</v>
      </c>
      <c r="P8" s="8"/>
      <c r="Q8" s="9"/>
      <c r="R8" s="221">
        <v>34.9</v>
      </c>
      <c r="S8" s="8"/>
    </row>
    <row r="9" spans="1:19" ht="17.25" customHeight="1">
      <c r="A9" s="451"/>
      <c r="B9" s="88" t="s">
        <v>44</v>
      </c>
      <c r="C9" s="89">
        <v>1.45</v>
      </c>
      <c r="D9" s="19" t="s">
        <v>45</v>
      </c>
      <c r="E9" s="13" t="s">
        <v>44</v>
      </c>
      <c r="F9" s="89">
        <v>1.14</v>
      </c>
      <c r="G9" s="19" t="s">
        <v>45</v>
      </c>
      <c r="H9" s="18" t="s">
        <v>44</v>
      </c>
      <c r="I9" s="223">
        <v>0.31</v>
      </c>
      <c r="J9" s="359" t="s">
        <v>45</v>
      </c>
      <c r="K9" s="21" t="s">
        <v>44</v>
      </c>
      <c r="L9" s="74">
        <v>1100</v>
      </c>
      <c r="M9" s="14" t="s">
        <v>45</v>
      </c>
      <c r="N9" s="18" t="s">
        <v>44</v>
      </c>
      <c r="O9" s="74">
        <v>784</v>
      </c>
      <c r="P9" s="14" t="s">
        <v>45</v>
      </c>
      <c r="Q9" s="13" t="s">
        <v>44</v>
      </c>
      <c r="R9" s="97">
        <v>40.3</v>
      </c>
      <c r="S9" s="14" t="s">
        <v>45</v>
      </c>
    </row>
    <row r="10" spans="1:19" ht="17.25" customHeight="1">
      <c r="A10" s="450" t="s">
        <v>48</v>
      </c>
      <c r="B10" s="87"/>
      <c r="C10" s="77">
        <v>1.56</v>
      </c>
      <c r="D10" s="8"/>
      <c r="E10" s="7"/>
      <c r="F10" s="77">
        <v>1.31</v>
      </c>
      <c r="G10" s="8"/>
      <c r="H10" s="9"/>
      <c r="I10" s="224">
        <v>0.25</v>
      </c>
      <c r="J10" s="358"/>
      <c r="K10" s="11"/>
      <c r="L10" s="17">
        <v>1713</v>
      </c>
      <c r="M10" s="8"/>
      <c r="N10" s="9"/>
      <c r="O10" s="17">
        <v>1379</v>
      </c>
      <c r="P10" s="8"/>
      <c r="Q10" s="9"/>
      <c r="R10" s="221">
        <v>24.2</v>
      </c>
      <c r="S10" s="20"/>
    </row>
    <row r="11" spans="1:19" ht="17.25" customHeight="1">
      <c r="A11" s="453"/>
      <c r="B11" s="90" t="s">
        <v>44</v>
      </c>
      <c r="C11" s="76">
        <v>1.54</v>
      </c>
      <c r="D11" s="14" t="s">
        <v>45</v>
      </c>
      <c r="E11" s="18" t="s">
        <v>44</v>
      </c>
      <c r="F11" s="76">
        <v>1.2</v>
      </c>
      <c r="G11" s="14" t="s">
        <v>45</v>
      </c>
      <c r="H11" s="13" t="s">
        <v>44</v>
      </c>
      <c r="I11" s="223">
        <v>0.34</v>
      </c>
      <c r="J11" s="357" t="s">
        <v>45</v>
      </c>
      <c r="K11" s="354" t="s">
        <v>44</v>
      </c>
      <c r="L11" s="16">
        <v>1018</v>
      </c>
      <c r="M11" s="19" t="s">
        <v>45</v>
      </c>
      <c r="N11" s="13" t="s">
        <v>44</v>
      </c>
      <c r="O11" s="16">
        <v>759</v>
      </c>
      <c r="P11" s="19" t="s">
        <v>45</v>
      </c>
      <c r="Q11" s="18" t="s">
        <v>44</v>
      </c>
      <c r="R11" s="97">
        <v>34.1</v>
      </c>
      <c r="S11" s="19" t="s">
        <v>45</v>
      </c>
    </row>
    <row r="12" spans="1:19" ht="17.25" customHeight="1">
      <c r="A12" s="450" t="s">
        <v>49</v>
      </c>
      <c r="B12" s="87"/>
      <c r="C12" s="77">
        <v>1.59</v>
      </c>
      <c r="D12" s="8"/>
      <c r="E12" s="7"/>
      <c r="F12" s="77">
        <v>1.34</v>
      </c>
      <c r="G12" s="68"/>
      <c r="H12" s="9"/>
      <c r="I12" s="11">
        <v>0.25</v>
      </c>
      <c r="J12" s="358"/>
      <c r="K12" s="11"/>
      <c r="L12" s="17">
        <v>1307</v>
      </c>
      <c r="M12" s="8"/>
      <c r="N12" s="9"/>
      <c r="O12" s="17">
        <v>1293</v>
      </c>
      <c r="P12" s="8"/>
      <c r="Q12" s="9"/>
      <c r="R12" s="221">
        <v>1.1</v>
      </c>
      <c r="S12" s="20"/>
    </row>
    <row r="13" spans="1:19" ht="17.25" customHeight="1">
      <c r="A13" s="451"/>
      <c r="B13" s="88" t="s">
        <v>44</v>
      </c>
      <c r="C13" s="76">
        <v>1.54</v>
      </c>
      <c r="D13" s="14" t="s">
        <v>45</v>
      </c>
      <c r="E13" s="13" t="s">
        <v>44</v>
      </c>
      <c r="F13" s="76">
        <v>1.19</v>
      </c>
      <c r="G13" s="19" t="s">
        <v>45</v>
      </c>
      <c r="H13" s="13" t="s">
        <v>44</v>
      </c>
      <c r="I13" s="10">
        <v>0.35</v>
      </c>
      <c r="J13" s="357" t="s">
        <v>45</v>
      </c>
      <c r="K13" s="354" t="s">
        <v>44</v>
      </c>
      <c r="L13" s="16">
        <v>785</v>
      </c>
      <c r="M13" s="19" t="s">
        <v>45</v>
      </c>
      <c r="N13" s="18" t="s">
        <v>44</v>
      </c>
      <c r="O13" s="16">
        <v>771</v>
      </c>
      <c r="P13" s="14" t="s">
        <v>45</v>
      </c>
      <c r="Q13" s="18" t="s">
        <v>44</v>
      </c>
      <c r="R13" s="97">
        <v>1.8</v>
      </c>
      <c r="S13" s="19" t="s">
        <v>45</v>
      </c>
    </row>
    <row r="14" spans="1:19" ht="17.25" customHeight="1">
      <c r="A14" s="450" t="s">
        <v>50</v>
      </c>
      <c r="B14" s="87"/>
      <c r="C14" s="77">
        <v>1.73</v>
      </c>
      <c r="D14" s="8"/>
      <c r="E14" s="7"/>
      <c r="F14" s="77">
        <v>1.44</v>
      </c>
      <c r="G14" s="8"/>
      <c r="H14" s="9"/>
      <c r="I14" s="11">
        <v>0.29</v>
      </c>
      <c r="J14" s="358"/>
      <c r="K14" s="11"/>
      <c r="L14" s="17">
        <v>2032</v>
      </c>
      <c r="M14" s="8"/>
      <c r="N14" s="9"/>
      <c r="O14" s="17">
        <v>1510</v>
      </c>
      <c r="P14" s="8"/>
      <c r="Q14" s="9"/>
      <c r="R14" s="221">
        <v>34.6</v>
      </c>
      <c r="S14" s="20"/>
    </row>
    <row r="15" spans="1:19" ht="17.25" customHeight="1">
      <c r="A15" s="451"/>
      <c r="B15" s="90" t="s">
        <v>44</v>
      </c>
      <c r="C15" s="228">
        <v>1.66</v>
      </c>
      <c r="D15" s="14" t="s">
        <v>45</v>
      </c>
      <c r="E15" s="13" t="s">
        <v>44</v>
      </c>
      <c r="F15" s="228">
        <v>1.28</v>
      </c>
      <c r="G15" s="14" t="s">
        <v>45</v>
      </c>
      <c r="H15" s="13" t="s">
        <v>44</v>
      </c>
      <c r="I15" s="10">
        <v>0.38</v>
      </c>
      <c r="J15" s="357" t="s">
        <v>45</v>
      </c>
      <c r="K15" s="354" t="s">
        <v>44</v>
      </c>
      <c r="L15" s="16">
        <v>1209</v>
      </c>
      <c r="M15" s="19" t="s">
        <v>45</v>
      </c>
      <c r="N15" s="13" t="s">
        <v>44</v>
      </c>
      <c r="O15" s="16">
        <v>892</v>
      </c>
      <c r="P15" s="14" t="s">
        <v>45</v>
      </c>
      <c r="Q15" s="18" t="s">
        <v>44</v>
      </c>
      <c r="R15" s="97">
        <v>35.5</v>
      </c>
      <c r="S15" s="19" t="s">
        <v>45</v>
      </c>
    </row>
    <row r="16" spans="1:19" ht="17.25" customHeight="1">
      <c r="A16" s="450" t="s">
        <v>51</v>
      </c>
      <c r="B16" s="87"/>
      <c r="C16" s="229">
        <v>1.75</v>
      </c>
      <c r="D16" s="8"/>
      <c r="E16" s="7"/>
      <c r="F16" s="229">
        <v>1.45</v>
      </c>
      <c r="G16" s="68"/>
      <c r="H16" s="9"/>
      <c r="I16" s="11">
        <v>0.3</v>
      </c>
      <c r="J16" s="358"/>
      <c r="K16" s="11"/>
      <c r="L16" s="17">
        <v>1754</v>
      </c>
      <c r="M16" s="8"/>
      <c r="N16" s="69"/>
      <c r="O16" s="17">
        <v>1523</v>
      </c>
      <c r="P16" s="8"/>
      <c r="Q16" s="9"/>
      <c r="R16" s="221">
        <v>15.2</v>
      </c>
      <c r="S16" s="20"/>
    </row>
    <row r="17" spans="1:19" ht="17.25" customHeight="1">
      <c r="A17" s="453"/>
      <c r="B17" s="90" t="s">
        <v>44</v>
      </c>
      <c r="C17" s="89">
        <v>1.7</v>
      </c>
      <c r="D17" s="19" t="s">
        <v>45</v>
      </c>
      <c r="E17" s="18" t="s">
        <v>44</v>
      </c>
      <c r="F17" s="89">
        <v>1.3</v>
      </c>
      <c r="G17" s="19" t="s">
        <v>45</v>
      </c>
      <c r="H17" s="18" t="s">
        <v>44</v>
      </c>
      <c r="I17" s="10">
        <v>0.4</v>
      </c>
      <c r="J17" s="359" t="s">
        <v>45</v>
      </c>
      <c r="K17" s="21" t="s">
        <v>44</v>
      </c>
      <c r="L17" s="12">
        <v>1046</v>
      </c>
      <c r="M17" s="19" t="s">
        <v>45</v>
      </c>
      <c r="N17" s="18" t="s">
        <v>44</v>
      </c>
      <c r="O17" s="12">
        <v>832</v>
      </c>
      <c r="P17" s="19" t="s">
        <v>45</v>
      </c>
      <c r="Q17" s="18" t="s">
        <v>44</v>
      </c>
      <c r="R17" s="98">
        <v>25.7</v>
      </c>
      <c r="S17" s="19" t="s">
        <v>45</v>
      </c>
    </row>
    <row r="18" spans="1:19" ht="17.25" customHeight="1">
      <c r="A18" s="450" t="s">
        <v>122</v>
      </c>
      <c r="B18" s="87"/>
      <c r="C18" s="77">
        <v>1.7</v>
      </c>
      <c r="D18" s="8"/>
      <c r="E18" s="7"/>
      <c r="F18" s="77">
        <v>1.49</v>
      </c>
      <c r="G18" s="8"/>
      <c r="H18" s="9"/>
      <c r="I18" s="11">
        <v>0.21</v>
      </c>
      <c r="J18" s="358"/>
      <c r="K18" s="11"/>
      <c r="L18" s="196">
        <v>1428</v>
      </c>
      <c r="M18" s="8"/>
      <c r="N18" s="9"/>
      <c r="O18" s="196">
        <v>1406</v>
      </c>
      <c r="P18" s="8"/>
      <c r="Q18" s="9"/>
      <c r="R18" s="100">
        <v>1.6</v>
      </c>
      <c r="S18" s="20"/>
    </row>
    <row r="19" spans="1:19" ht="17.25" customHeight="1">
      <c r="A19" s="451"/>
      <c r="B19" s="90" t="s">
        <v>44</v>
      </c>
      <c r="C19" s="76">
        <v>1.64</v>
      </c>
      <c r="D19" s="14" t="s">
        <v>45</v>
      </c>
      <c r="E19" s="13" t="s">
        <v>44</v>
      </c>
      <c r="F19" s="76">
        <v>1.34</v>
      </c>
      <c r="G19" s="19" t="s">
        <v>45</v>
      </c>
      <c r="H19" s="13" t="s">
        <v>44</v>
      </c>
      <c r="I19" s="21">
        <v>0.3</v>
      </c>
      <c r="J19" s="357" t="s">
        <v>45</v>
      </c>
      <c r="K19" s="354" t="s">
        <v>44</v>
      </c>
      <c r="L19" s="16">
        <v>885</v>
      </c>
      <c r="M19" s="19" t="s">
        <v>45</v>
      </c>
      <c r="N19" s="18" t="s">
        <v>44</v>
      </c>
      <c r="O19" s="16">
        <v>822</v>
      </c>
      <c r="P19" s="14" t="s">
        <v>45</v>
      </c>
      <c r="Q19" s="18" t="s">
        <v>44</v>
      </c>
      <c r="R19" s="101">
        <v>7.7</v>
      </c>
      <c r="S19" s="19" t="s">
        <v>45</v>
      </c>
    </row>
    <row r="20" spans="1:19" ht="17.25" customHeight="1">
      <c r="A20" s="450" t="s">
        <v>70</v>
      </c>
      <c r="B20" s="87"/>
      <c r="C20" s="77">
        <v>1.75</v>
      </c>
      <c r="D20" s="8"/>
      <c r="E20" s="7"/>
      <c r="F20" s="77">
        <v>1.52</v>
      </c>
      <c r="G20" s="8"/>
      <c r="H20" s="9"/>
      <c r="I20" s="11">
        <v>0.23</v>
      </c>
      <c r="J20" s="358"/>
      <c r="K20" s="11"/>
      <c r="L20" s="17">
        <v>1895</v>
      </c>
      <c r="M20" s="8"/>
      <c r="N20" s="9"/>
      <c r="O20" s="17">
        <v>1470</v>
      </c>
      <c r="P20" s="8"/>
      <c r="Q20" s="9"/>
      <c r="R20" s="100">
        <v>28.9</v>
      </c>
      <c r="S20" s="20"/>
    </row>
    <row r="21" spans="1:19" ht="17.25" customHeight="1">
      <c r="A21" s="451"/>
      <c r="B21" s="90" t="s">
        <v>44</v>
      </c>
      <c r="C21" s="76">
        <v>1.7</v>
      </c>
      <c r="D21" s="14" t="s">
        <v>45</v>
      </c>
      <c r="E21" s="13" t="s">
        <v>44</v>
      </c>
      <c r="F21" s="76">
        <v>1.37</v>
      </c>
      <c r="G21" s="14" t="s">
        <v>45</v>
      </c>
      <c r="H21" s="13" t="s">
        <v>44</v>
      </c>
      <c r="I21" s="10">
        <v>0.33</v>
      </c>
      <c r="J21" s="357" t="s">
        <v>45</v>
      </c>
      <c r="K21" s="354" t="s">
        <v>44</v>
      </c>
      <c r="L21" s="16">
        <v>1093</v>
      </c>
      <c r="M21" s="19" t="s">
        <v>45</v>
      </c>
      <c r="N21" s="13" t="s">
        <v>44</v>
      </c>
      <c r="O21" s="16">
        <v>870</v>
      </c>
      <c r="P21" s="14" t="s">
        <v>45</v>
      </c>
      <c r="Q21" s="18" t="s">
        <v>44</v>
      </c>
      <c r="R21" s="101">
        <v>25.6</v>
      </c>
      <c r="S21" s="19" t="s">
        <v>45</v>
      </c>
    </row>
    <row r="22" spans="1:19" ht="17.25" customHeight="1">
      <c r="A22" s="450" t="s">
        <v>123</v>
      </c>
      <c r="B22" s="87"/>
      <c r="C22" s="77">
        <v>1.81</v>
      </c>
      <c r="D22" s="8"/>
      <c r="E22" s="7"/>
      <c r="F22" s="77">
        <v>1.61</v>
      </c>
      <c r="G22" s="68"/>
      <c r="H22" s="9"/>
      <c r="I22" s="11">
        <v>0.2</v>
      </c>
      <c r="J22" s="358"/>
      <c r="K22" s="11"/>
      <c r="L22" s="17">
        <v>1747</v>
      </c>
      <c r="M22" s="8"/>
      <c r="N22" s="69"/>
      <c r="O22" s="17">
        <v>1467</v>
      </c>
      <c r="P22" s="8"/>
      <c r="Q22" s="9"/>
      <c r="R22" s="100">
        <v>19.1</v>
      </c>
      <c r="S22" s="20"/>
    </row>
    <row r="23" spans="1:19" ht="17.25" customHeight="1">
      <c r="A23" s="453"/>
      <c r="B23" s="88" t="s">
        <v>44</v>
      </c>
      <c r="C23" s="76">
        <v>1.71</v>
      </c>
      <c r="D23" s="14" t="s">
        <v>45</v>
      </c>
      <c r="E23" s="13" t="s">
        <v>44</v>
      </c>
      <c r="F23" s="76">
        <v>1.47</v>
      </c>
      <c r="G23" s="14" t="s">
        <v>45</v>
      </c>
      <c r="H23" s="13" t="s">
        <v>44</v>
      </c>
      <c r="I23" s="15">
        <v>0.24</v>
      </c>
      <c r="J23" s="357" t="s">
        <v>45</v>
      </c>
      <c r="K23" s="354" t="s">
        <v>44</v>
      </c>
      <c r="L23" s="16">
        <v>1006</v>
      </c>
      <c r="M23" s="14" t="s">
        <v>45</v>
      </c>
      <c r="N23" s="13" t="s">
        <v>44</v>
      </c>
      <c r="O23" s="16">
        <v>882</v>
      </c>
      <c r="P23" s="14" t="s">
        <v>45</v>
      </c>
      <c r="Q23" s="13" t="s">
        <v>44</v>
      </c>
      <c r="R23" s="243">
        <v>14.1</v>
      </c>
      <c r="S23" s="14" t="s">
        <v>45</v>
      </c>
    </row>
    <row r="24" spans="1:19" ht="17.25" customHeight="1">
      <c r="A24" s="450" t="s">
        <v>128</v>
      </c>
      <c r="B24" s="234"/>
      <c r="C24" s="89">
        <v>1.79</v>
      </c>
      <c r="D24" s="68"/>
      <c r="E24" s="103"/>
      <c r="F24" s="89">
        <v>1.55</v>
      </c>
      <c r="G24" s="68"/>
      <c r="H24" s="69"/>
      <c r="I24" s="10">
        <v>0.24</v>
      </c>
      <c r="J24" s="360"/>
      <c r="K24" s="10"/>
      <c r="L24" s="12">
        <v>1541</v>
      </c>
      <c r="M24" s="68"/>
      <c r="N24" s="69"/>
      <c r="O24" s="12">
        <v>1463</v>
      </c>
      <c r="P24" s="68"/>
      <c r="Q24" s="69"/>
      <c r="R24" s="207">
        <v>5.3</v>
      </c>
      <c r="S24" s="68"/>
    </row>
    <row r="25" spans="1:19" ht="17.25" customHeight="1">
      <c r="A25" s="451"/>
      <c r="B25" s="90" t="s">
        <v>44</v>
      </c>
      <c r="C25" s="76">
        <v>1.69</v>
      </c>
      <c r="D25" s="14" t="s">
        <v>45</v>
      </c>
      <c r="E25" s="13" t="s">
        <v>44</v>
      </c>
      <c r="F25" s="76">
        <v>1.39</v>
      </c>
      <c r="G25" s="14" t="s">
        <v>45</v>
      </c>
      <c r="H25" s="13" t="s">
        <v>44</v>
      </c>
      <c r="I25" s="10">
        <v>0.3</v>
      </c>
      <c r="J25" s="357" t="s">
        <v>45</v>
      </c>
      <c r="K25" s="354" t="s">
        <v>44</v>
      </c>
      <c r="L25" s="16">
        <v>911</v>
      </c>
      <c r="M25" s="19" t="s">
        <v>45</v>
      </c>
      <c r="N25" s="13" t="s">
        <v>44</v>
      </c>
      <c r="O25" s="16">
        <v>832</v>
      </c>
      <c r="P25" s="14" t="s">
        <v>45</v>
      </c>
      <c r="Q25" s="13" t="s">
        <v>44</v>
      </c>
      <c r="R25" s="206">
        <v>9.5</v>
      </c>
      <c r="S25" s="14" t="s">
        <v>45</v>
      </c>
    </row>
    <row r="26" spans="1:19" ht="17.25" customHeight="1">
      <c r="A26" s="450" t="s">
        <v>131</v>
      </c>
      <c r="B26" s="87"/>
      <c r="C26" s="77">
        <v>1.8</v>
      </c>
      <c r="D26" s="8"/>
      <c r="E26" s="7"/>
      <c r="F26" s="77">
        <v>1.69</v>
      </c>
      <c r="G26" s="68"/>
      <c r="H26" s="69"/>
      <c r="I26" s="11">
        <v>0.11</v>
      </c>
      <c r="J26" s="360"/>
      <c r="K26" s="11"/>
      <c r="L26" s="17">
        <v>1851</v>
      </c>
      <c r="M26" s="8"/>
      <c r="N26" s="69"/>
      <c r="O26" s="17">
        <v>1916</v>
      </c>
      <c r="P26" s="8"/>
      <c r="Q26" s="9"/>
      <c r="R26" s="205">
        <v>-3.4</v>
      </c>
      <c r="S26" s="8"/>
    </row>
    <row r="27" spans="1:19" ht="17.25" customHeight="1">
      <c r="A27" s="451"/>
      <c r="B27" s="90" t="s">
        <v>44</v>
      </c>
      <c r="C27" s="76">
        <v>1.76</v>
      </c>
      <c r="D27" s="14" t="s">
        <v>45</v>
      </c>
      <c r="E27" s="13" t="s">
        <v>44</v>
      </c>
      <c r="F27" s="76">
        <v>1.46</v>
      </c>
      <c r="G27" s="19" t="s">
        <v>45</v>
      </c>
      <c r="H27" s="18" t="s">
        <v>44</v>
      </c>
      <c r="I27" s="10">
        <v>0.3</v>
      </c>
      <c r="J27" s="359" t="s">
        <v>45</v>
      </c>
      <c r="K27" s="354" t="s">
        <v>44</v>
      </c>
      <c r="L27" s="16">
        <v>1109</v>
      </c>
      <c r="M27" s="19" t="s">
        <v>45</v>
      </c>
      <c r="N27" s="18" t="s">
        <v>44</v>
      </c>
      <c r="O27" s="16">
        <v>1033</v>
      </c>
      <c r="P27" s="14" t="s">
        <v>45</v>
      </c>
      <c r="Q27" s="13" t="s">
        <v>44</v>
      </c>
      <c r="R27" s="207">
        <v>7.4</v>
      </c>
      <c r="S27" s="14" t="s">
        <v>45</v>
      </c>
    </row>
    <row r="28" spans="1:19" ht="17.25" customHeight="1">
      <c r="A28" s="450" t="s">
        <v>162</v>
      </c>
      <c r="B28" s="87"/>
      <c r="C28" s="77">
        <v>1.69</v>
      </c>
      <c r="D28" s="8"/>
      <c r="E28" s="7"/>
      <c r="F28" s="77">
        <v>1.63</v>
      </c>
      <c r="G28" s="8"/>
      <c r="H28" s="9"/>
      <c r="I28" s="11">
        <v>0.06</v>
      </c>
      <c r="J28" s="358"/>
      <c r="K28" s="11"/>
      <c r="L28" s="17">
        <v>1843</v>
      </c>
      <c r="M28" s="8"/>
      <c r="N28" s="9"/>
      <c r="O28" s="17">
        <v>1607</v>
      </c>
      <c r="P28" s="8"/>
      <c r="Q28" s="9"/>
      <c r="R28" s="205">
        <v>14.7</v>
      </c>
      <c r="S28" s="20"/>
    </row>
    <row r="29" spans="1:19" ht="17.25" customHeight="1">
      <c r="A29" s="451"/>
      <c r="B29" s="88" t="s">
        <v>44</v>
      </c>
      <c r="C29" s="76">
        <v>1.71</v>
      </c>
      <c r="D29" s="14" t="s">
        <v>45</v>
      </c>
      <c r="E29" s="13" t="s">
        <v>44</v>
      </c>
      <c r="F29" s="76">
        <v>1.42</v>
      </c>
      <c r="G29" s="14" t="s">
        <v>45</v>
      </c>
      <c r="H29" s="13" t="s">
        <v>44</v>
      </c>
      <c r="I29" s="15">
        <v>0.29</v>
      </c>
      <c r="J29" s="357" t="s">
        <v>45</v>
      </c>
      <c r="K29" s="354" t="s">
        <v>44</v>
      </c>
      <c r="L29" s="16">
        <v>1099</v>
      </c>
      <c r="M29" s="14" t="s">
        <v>45</v>
      </c>
      <c r="N29" s="13" t="s">
        <v>44</v>
      </c>
      <c r="O29" s="16">
        <v>934</v>
      </c>
      <c r="P29" s="14" t="s">
        <v>45</v>
      </c>
      <c r="Q29" s="13" t="s">
        <v>44</v>
      </c>
      <c r="R29" s="206">
        <v>17.7</v>
      </c>
      <c r="S29" s="14" t="s">
        <v>45</v>
      </c>
    </row>
    <row r="30" spans="1:19" ht="17.25" customHeight="1">
      <c r="A30" s="452" t="s">
        <v>52</v>
      </c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</row>
    <row r="31" spans="1:19" ht="15.7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66"/>
      <c r="S31" s="50"/>
    </row>
  </sheetData>
  <sheetProtection/>
  <mergeCells count="18">
    <mergeCell ref="A22:A23"/>
    <mergeCell ref="A8:A9"/>
    <mergeCell ref="A1:S1"/>
    <mergeCell ref="O2:S2"/>
    <mergeCell ref="B4:J4"/>
    <mergeCell ref="K4:S4"/>
    <mergeCell ref="A4:A5"/>
    <mergeCell ref="A6:A7"/>
    <mergeCell ref="A28:A29"/>
    <mergeCell ref="A30:S30"/>
    <mergeCell ref="A18:A19"/>
    <mergeCell ref="A20:A21"/>
    <mergeCell ref="A10:A11"/>
    <mergeCell ref="A12:A13"/>
    <mergeCell ref="A14:A15"/>
    <mergeCell ref="A16:A17"/>
    <mergeCell ref="A24:A25"/>
    <mergeCell ref="A26:A27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99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3" width="1.25" style="0" customWidth="1"/>
    <col min="4" max="4" width="15.75390625" style="30" customWidth="1"/>
    <col min="5" max="5" width="4.375" style="32" customWidth="1"/>
    <col min="6" max="19" width="8.625" style="0" customWidth="1"/>
  </cols>
  <sheetData>
    <row r="1" spans="1:19" s="33" customFormat="1" ht="27.75" customHeight="1">
      <c r="A1" s="444" t="s">
        <v>405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</row>
    <row r="2" spans="1:19" ht="27.75" customHeight="1">
      <c r="A2" s="34"/>
      <c r="B2" s="34"/>
      <c r="C2" s="34"/>
      <c r="D2" s="37"/>
      <c r="E2" s="38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27.75" customHeight="1">
      <c r="A3" s="463" t="s">
        <v>73</v>
      </c>
      <c r="B3" s="463"/>
      <c r="C3" s="463"/>
      <c r="D3" s="463"/>
      <c r="E3" s="463"/>
      <c r="F3" s="477" t="s">
        <v>74</v>
      </c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2"/>
    </row>
    <row r="4" spans="1:19" ht="27.75" customHeight="1">
      <c r="A4" s="463"/>
      <c r="B4" s="463"/>
      <c r="C4" s="463"/>
      <c r="D4" s="463"/>
      <c r="E4" s="463"/>
      <c r="F4" s="478"/>
      <c r="G4" s="303" t="s">
        <v>75</v>
      </c>
      <c r="H4" s="303" t="s">
        <v>76</v>
      </c>
      <c r="I4" s="303" t="s">
        <v>77</v>
      </c>
      <c r="J4" s="303" t="s">
        <v>178</v>
      </c>
      <c r="K4" s="303" t="s">
        <v>78</v>
      </c>
      <c r="L4" s="303" t="s">
        <v>79</v>
      </c>
      <c r="M4" s="304" t="s">
        <v>179</v>
      </c>
      <c r="N4" s="303" t="s">
        <v>175</v>
      </c>
      <c r="O4" s="305" t="s">
        <v>177</v>
      </c>
      <c r="P4" s="303" t="s">
        <v>176</v>
      </c>
      <c r="Q4" s="303" t="s">
        <v>80</v>
      </c>
      <c r="R4" s="303" t="s">
        <v>81</v>
      </c>
      <c r="S4" s="303" t="s">
        <v>373</v>
      </c>
    </row>
    <row r="5" spans="1:23" ht="27.75" customHeight="1">
      <c r="A5" s="464" t="s">
        <v>82</v>
      </c>
      <c r="B5" s="466"/>
      <c r="C5" s="466"/>
      <c r="D5" s="465"/>
      <c r="E5" s="306" t="s">
        <v>88</v>
      </c>
      <c r="F5" s="339">
        <v>231942</v>
      </c>
      <c r="G5" s="339">
        <v>291876</v>
      </c>
      <c r="H5" s="339">
        <v>261178</v>
      </c>
      <c r="I5" s="339">
        <v>267262</v>
      </c>
      <c r="J5" s="339">
        <v>236926</v>
      </c>
      <c r="K5" s="339">
        <v>198644</v>
      </c>
      <c r="L5" s="339">
        <v>325685</v>
      </c>
      <c r="M5" s="339">
        <v>297406</v>
      </c>
      <c r="N5" s="339">
        <v>106808</v>
      </c>
      <c r="O5" s="339">
        <v>220521</v>
      </c>
      <c r="P5" s="339">
        <v>245628</v>
      </c>
      <c r="Q5" s="339">
        <v>225595</v>
      </c>
      <c r="R5" s="339">
        <v>263489</v>
      </c>
      <c r="S5" s="339">
        <v>209532</v>
      </c>
      <c r="T5" s="27"/>
      <c r="U5" s="27"/>
      <c r="V5" s="27"/>
      <c r="W5" s="27"/>
    </row>
    <row r="6" spans="1:23" s="35" customFormat="1" ht="27.75" customHeight="1">
      <c r="A6" s="307"/>
      <c r="B6" s="470" t="s">
        <v>83</v>
      </c>
      <c r="C6" s="470"/>
      <c r="D6" s="471"/>
      <c r="E6" s="309" t="s">
        <v>89</v>
      </c>
      <c r="F6" s="329">
        <v>-2.4</v>
      </c>
      <c r="G6" s="329">
        <v>3.5</v>
      </c>
      <c r="H6" s="329">
        <v>5.7</v>
      </c>
      <c r="I6" s="329">
        <v>-3.3</v>
      </c>
      <c r="J6" s="329">
        <v>-2.4</v>
      </c>
      <c r="K6" s="329">
        <v>-2.6</v>
      </c>
      <c r="L6" s="329">
        <v>1.9</v>
      </c>
      <c r="M6" s="330">
        <v>1.6</v>
      </c>
      <c r="N6" s="330">
        <v>-7.6</v>
      </c>
      <c r="O6" s="330">
        <v>15.9</v>
      </c>
      <c r="P6" s="331">
        <v>-22</v>
      </c>
      <c r="Q6" s="331">
        <v>-8.2</v>
      </c>
      <c r="R6" s="331">
        <v>-3.9</v>
      </c>
      <c r="S6" s="330">
        <v>8.9</v>
      </c>
      <c r="T6" s="41"/>
      <c r="U6" s="41"/>
      <c r="V6" s="41"/>
      <c r="W6" s="41"/>
    </row>
    <row r="7" spans="1:23" ht="27.75" customHeight="1">
      <c r="A7" s="310"/>
      <c r="B7" s="466" t="s">
        <v>27</v>
      </c>
      <c r="C7" s="466"/>
      <c r="D7" s="465"/>
      <c r="E7" s="306" t="s">
        <v>88</v>
      </c>
      <c r="F7" s="339">
        <v>280350</v>
      </c>
      <c r="G7" s="339">
        <v>315081</v>
      </c>
      <c r="H7" s="339">
        <v>304743</v>
      </c>
      <c r="I7" s="339">
        <v>311956</v>
      </c>
      <c r="J7" s="339">
        <v>255208</v>
      </c>
      <c r="K7" s="339">
        <v>245483</v>
      </c>
      <c r="L7" s="339">
        <v>427988</v>
      </c>
      <c r="M7" s="340">
        <v>330465</v>
      </c>
      <c r="N7" s="340">
        <v>127336</v>
      </c>
      <c r="O7" s="340">
        <v>273109</v>
      </c>
      <c r="P7" s="340">
        <v>310187</v>
      </c>
      <c r="Q7" s="340">
        <v>284126</v>
      </c>
      <c r="R7" s="340">
        <v>297316</v>
      </c>
      <c r="S7" s="340">
        <v>244421</v>
      </c>
      <c r="T7" s="27"/>
      <c r="U7" s="27"/>
      <c r="V7" s="27"/>
      <c r="W7" s="27"/>
    </row>
    <row r="8" spans="1:23" ht="27.75" customHeight="1">
      <c r="A8" s="310"/>
      <c r="B8" s="466" t="s">
        <v>28</v>
      </c>
      <c r="C8" s="466"/>
      <c r="D8" s="465"/>
      <c r="E8" s="306" t="s">
        <v>88</v>
      </c>
      <c r="F8" s="339">
        <v>175400</v>
      </c>
      <c r="G8" s="339">
        <v>148517</v>
      </c>
      <c r="H8" s="339">
        <v>169858</v>
      </c>
      <c r="I8" s="339">
        <v>199474</v>
      </c>
      <c r="J8" s="339">
        <v>145890</v>
      </c>
      <c r="K8" s="339">
        <v>134377</v>
      </c>
      <c r="L8" s="339">
        <v>232150</v>
      </c>
      <c r="M8" s="340">
        <v>215055</v>
      </c>
      <c r="N8" s="340">
        <v>93718</v>
      </c>
      <c r="O8" s="340">
        <v>163810</v>
      </c>
      <c r="P8" s="340">
        <v>211170</v>
      </c>
      <c r="Q8" s="340">
        <v>207083</v>
      </c>
      <c r="R8" s="340">
        <v>220664</v>
      </c>
      <c r="S8" s="340">
        <v>143625</v>
      </c>
      <c r="T8" s="27"/>
      <c r="U8" s="27"/>
      <c r="V8" s="27"/>
      <c r="W8" s="27"/>
    </row>
    <row r="9" spans="1:19" s="27" customFormat="1" ht="27.75" customHeight="1">
      <c r="A9" s="311">
        <v>7</v>
      </c>
      <c r="B9" s="479" t="s">
        <v>84</v>
      </c>
      <c r="C9" s="480"/>
      <c r="D9" s="481"/>
      <c r="E9" s="312" t="s">
        <v>88</v>
      </c>
      <c r="F9" s="339">
        <v>231426</v>
      </c>
      <c r="G9" s="339">
        <v>291876</v>
      </c>
      <c r="H9" s="339">
        <v>260721</v>
      </c>
      <c r="I9" s="339">
        <v>265669</v>
      </c>
      <c r="J9" s="339">
        <v>236922</v>
      </c>
      <c r="K9" s="339">
        <v>198120</v>
      </c>
      <c r="L9" s="339">
        <v>321687</v>
      </c>
      <c r="M9" s="340">
        <v>296726</v>
      </c>
      <c r="N9" s="340">
        <v>106784</v>
      </c>
      <c r="O9" s="340">
        <v>220481</v>
      </c>
      <c r="P9" s="340">
        <v>245628</v>
      </c>
      <c r="Q9" s="340">
        <v>224755</v>
      </c>
      <c r="R9" s="340">
        <v>263440</v>
      </c>
      <c r="S9" s="340">
        <v>209367</v>
      </c>
    </row>
    <row r="10" spans="1:23" s="35" customFormat="1" ht="27.75" customHeight="1">
      <c r="A10" s="307"/>
      <c r="B10" s="307"/>
      <c r="C10" s="470" t="s">
        <v>83</v>
      </c>
      <c r="D10" s="471"/>
      <c r="E10" s="309" t="s">
        <v>89</v>
      </c>
      <c r="F10" s="329">
        <v>-2.5</v>
      </c>
      <c r="G10" s="329">
        <v>3.5</v>
      </c>
      <c r="H10" s="329">
        <v>5.6</v>
      </c>
      <c r="I10" s="329">
        <v>-3.8</v>
      </c>
      <c r="J10" s="329">
        <v>-2.4</v>
      </c>
      <c r="K10" s="329">
        <v>-2.7</v>
      </c>
      <c r="L10" s="329">
        <v>1.7</v>
      </c>
      <c r="M10" s="330">
        <v>1.3</v>
      </c>
      <c r="N10" s="330">
        <v>-7.6</v>
      </c>
      <c r="O10" s="330">
        <v>20.1</v>
      </c>
      <c r="P10" s="331">
        <v>-22.1</v>
      </c>
      <c r="Q10" s="331">
        <v>-8.6</v>
      </c>
      <c r="R10" s="331">
        <v>-3.8</v>
      </c>
      <c r="S10" s="330">
        <v>8.9</v>
      </c>
      <c r="T10" s="41"/>
      <c r="U10" s="41"/>
      <c r="V10" s="41"/>
      <c r="W10" s="41"/>
    </row>
    <row r="11" spans="1:23" ht="27.75" customHeight="1">
      <c r="A11" s="310"/>
      <c r="B11" s="310"/>
      <c r="C11" s="466" t="s">
        <v>27</v>
      </c>
      <c r="D11" s="465"/>
      <c r="E11" s="306" t="s">
        <v>88</v>
      </c>
      <c r="F11" s="339">
        <v>279785</v>
      </c>
      <c r="G11" s="339">
        <v>315081</v>
      </c>
      <c r="H11" s="339">
        <v>304358</v>
      </c>
      <c r="I11" s="339">
        <v>310211</v>
      </c>
      <c r="J11" s="339">
        <v>255203</v>
      </c>
      <c r="K11" s="339">
        <v>244613</v>
      </c>
      <c r="L11" s="339">
        <v>424205</v>
      </c>
      <c r="M11" s="340">
        <v>329512</v>
      </c>
      <c r="N11" s="340">
        <v>127321</v>
      </c>
      <c r="O11" s="340">
        <v>273083</v>
      </c>
      <c r="P11" s="340">
        <v>310187</v>
      </c>
      <c r="Q11" s="340">
        <v>282586</v>
      </c>
      <c r="R11" s="340">
        <v>297228</v>
      </c>
      <c r="S11" s="340">
        <v>244168</v>
      </c>
      <c r="T11" s="27"/>
      <c r="U11" s="27"/>
      <c r="V11" s="27"/>
      <c r="W11" s="27"/>
    </row>
    <row r="12" spans="1:23" ht="27.75" customHeight="1">
      <c r="A12" s="310"/>
      <c r="B12" s="310"/>
      <c r="C12" s="466" t="s">
        <v>28</v>
      </c>
      <c r="D12" s="465"/>
      <c r="E12" s="306" t="s">
        <v>88</v>
      </c>
      <c r="F12" s="339">
        <v>174940</v>
      </c>
      <c r="G12" s="339">
        <v>148517</v>
      </c>
      <c r="H12" s="339">
        <v>169250</v>
      </c>
      <c r="I12" s="339">
        <v>198111</v>
      </c>
      <c r="J12" s="339">
        <v>145890</v>
      </c>
      <c r="K12" s="339">
        <v>134327</v>
      </c>
      <c r="L12" s="339">
        <v>227956</v>
      </c>
      <c r="M12" s="340">
        <v>215055</v>
      </c>
      <c r="N12" s="340">
        <v>93689</v>
      </c>
      <c r="O12" s="340">
        <v>163755</v>
      </c>
      <c r="P12" s="340">
        <v>211170</v>
      </c>
      <c r="Q12" s="340">
        <v>206465</v>
      </c>
      <c r="R12" s="340">
        <v>220664</v>
      </c>
      <c r="S12" s="340">
        <v>143625</v>
      </c>
      <c r="T12" s="27"/>
      <c r="U12" s="27"/>
      <c r="V12" s="27"/>
      <c r="W12" s="27"/>
    </row>
    <row r="13" spans="1:23" ht="27.75" customHeight="1">
      <c r="A13" s="310"/>
      <c r="B13" s="310"/>
      <c r="C13" s="464" t="s">
        <v>85</v>
      </c>
      <c r="D13" s="465"/>
      <c r="E13" s="306" t="s">
        <v>88</v>
      </c>
      <c r="F13" s="339">
        <v>214590</v>
      </c>
      <c r="G13" s="339">
        <v>274660</v>
      </c>
      <c r="H13" s="339">
        <v>231308</v>
      </c>
      <c r="I13" s="339">
        <v>248026</v>
      </c>
      <c r="J13" s="339">
        <v>202830</v>
      </c>
      <c r="K13" s="339">
        <v>187826</v>
      </c>
      <c r="L13" s="339">
        <v>303219</v>
      </c>
      <c r="M13" s="340">
        <v>276450</v>
      </c>
      <c r="N13" s="340">
        <v>103223</v>
      </c>
      <c r="O13" s="340">
        <v>213450</v>
      </c>
      <c r="P13" s="340">
        <v>241509</v>
      </c>
      <c r="Q13" s="340">
        <v>213427</v>
      </c>
      <c r="R13" s="340">
        <v>254334</v>
      </c>
      <c r="S13" s="340">
        <v>182298</v>
      </c>
      <c r="T13" s="27"/>
      <c r="U13" s="27"/>
      <c r="V13" s="27"/>
      <c r="W13" s="27"/>
    </row>
    <row r="14" spans="1:23" s="35" customFormat="1" ht="27.75" customHeight="1">
      <c r="A14" s="307"/>
      <c r="B14" s="307"/>
      <c r="C14" s="313"/>
      <c r="D14" s="308" t="s">
        <v>83</v>
      </c>
      <c r="E14" s="309" t="s">
        <v>89</v>
      </c>
      <c r="F14" s="329">
        <v>-1.6</v>
      </c>
      <c r="G14" s="329">
        <v>6.6</v>
      </c>
      <c r="H14" s="329">
        <v>4.7</v>
      </c>
      <c r="I14" s="329">
        <v>-2.8</v>
      </c>
      <c r="J14" s="329">
        <v>2.4</v>
      </c>
      <c r="K14" s="329">
        <v>-1.8</v>
      </c>
      <c r="L14" s="329">
        <v>3.2</v>
      </c>
      <c r="M14" s="330">
        <v>1.3</v>
      </c>
      <c r="N14" s="330">
        <v>-4.8</v>
      </c>
      <c r="O14" s="330">
        <v>19.8</v>
      </c>
      <c r="P14" s="331">
        <v>-22.4</v>
      </c>
      <c r="Q14" s="331">
        <v>-7</v>
      </c>
      <c r="R14" s="331">
        <v>-4.1</v>
      </c>
      <c r="S14" s="330">
        <v>11</v>
      </c>
      <c r="T14" s="41"/>
      <c r="U14" s="41"/>
      <c r="V14" s="41"/>
      <c r="W14" s="41"/>
    </row>
    <row r="15" spans="1:23" ht="27.75" customHeight="1">
      <c r="A15" s="310"/>
      <c r="B15" s="314"/>
      <c r="C15" s="466" t="s">
        <v>86</v>
      </c>
      <c r="D15" s="465"/>
      <c r="E15" s="306" t="s">
        <v>88</v>
      </c>
      <c r="F15" s="339">
        <v>16836</v>
      </c>
      <c r="G15" s="339">
        <v>17216</v>
      </c>
      <c r="H15" s="339">
        <v>29413</v>
      </c>
      <c r="I15" s="339">
        <v>17643</v>
      </c>
      <c r="J15" s="339">
        <v>34092</v>
      </c>
      <c r="K15" s="339">
        <v>10294</v>
      </c>
      <c r="L15" s="339">
        <v>18468</v>
      </c>
      <c r="M15" s="340">
        <v>20276</v>
      </c>
      <c r="N15" s="340">
        <v>3561</v>
      </c>
      <c r="O15" s="340">
        <v>7031</v>
      </c>
      <c r="P15" s="340">
        <v>4119</v>
      </c>
      <c r="Q15" s="340">
        <v>11328</v>
      </c>
      <c r="R15" s="340">
        <v>9106</v>
      </c>
      <c r="S15" s="340">
        <v>27069</v>
      </c>
      <c r="T15" s="27"/>
      <c r="U15" s="27"/>
      <c r="V15" s="27"/>
      <c r="W15" s="27"/>
    </row>
    <row r="16" spans="1:23" ht="27.75" customHeight="1">
      <c r="A16" s="310"/>
      <c r="B16" s="464" t="s">
        <v>87</v>
      </c>
      <c r="C16" s="466"/>
      <c r="D16" s="465"/>
      <c r="E16" s="306" t="s">
        <v>88</v>
      </c>
      <c r="F16" s="339">
        <v>516</v>
      </c>
      <c r="G16" s="339">
        <v>0</v>
      </c>
      <c r="H16" s="339">
        <v>457</v>
      </c>
      <c r="I16" s="339">
        <v>1593</v>
      </c>
      <c r="J16" s="339">
        <v>4</v>
      </c>
      <c r="K16" s="339">
        <v>524</v>
      </c>
      <c r="L16" s="339">
        <v>3998</v>
      </c>
      <c r="M16" s="340">
        <v>680</v>
      </c>
      <c r="N16" s="340">
        <v>24</v>
      </c>
      <c r="O16" s="340">
        <v>40</v>
      </c>
      <c r="P16" s="340">
        <v>0</v>
      </c>
      <c r="Q16" s="340">
        <v>840</v>
      </c>
      <c r="R16" s="340">
        <v>49</v>
      </c>
      <c r="S16" s="340">
        <v>165</v>
      </c>
      <c r="T16" s="27"/>
      <c r="U16" s="27"/>
      <c r="V16" s="27"/>
      <c r="W16" s="27"/>
    </row>
    <row r="17" spans="1:23" ht="27.75" customHeight="1">
      <c r="A17" s="310"/>
      <c r="B17" s="310"/>
      <c r="C17" s="464" t="s">
        <v>27</v>
      </c>
      <c r="D17" s="482"/>
      <c r="E17" s="306" t="s">
        <v>88</v>
      </c>
      <c r="F17" s="339">
        <v>565</v>
      </c>
      <c r="G17" s="339">
        <v>0</v>
      </c>
      <c r="H17" s="339">
        <v>385</v>
      </c>
      <c r="I17" s="339">
        <v>1745</v>
      </c>
      <c r="J17" s="339">
        <v>5</v>
      </c>
      <c r="K17" s="339">
        <v>870</v>
      </c>
      <c r="L17" s="339">
        <v>3783</v>
      </c>
      <c r="M17" s="340">
        <v>953</v>
      </c>
      <c r="N17" s="340">
        <v>15</v>
      </c>
      <c r="O17" s="340">
        <v>26</v>
      </c>
      <c r="P17" s="340">
        <v>0</v>
      </c>
      <c r="Q17" s="340">
        <v>1540</v>
      </c>
      <c r="R17" s="340">
        <v>88</v>
      </c>
      <c r="S17" s="340">
        <v>253</v>
      </c>
      <c r="T17" s="27"/>
      <c r="U17" s="27"/>
      <c r="V17" s="27"/>
      <c r="W17" s="27"/>
    </row>
    <row r="18" spans="1:23" ht="27.75" customHeight="1">
      <c r="A18" s="314"/>
      <c r="B18" s="314"/>
      <c r="C18" s="466" t="s">
        <v>28</v>
      </c>
      <c r="D18" s="465"/>
      <c r="E18" s="306" t="s">
        <v>88</v>
      </c>
      <c r="F18" s="339">
        <v>460</v>
      </c>
      <c r="G18" s="339">
        <v>0</v>
      </c>
      <c r="H18" s="339">
        <v>608</v>
      </c>
      <c r="I18" s="339">
        <v>1363</v>
      </c>
      <c r="J18" s="339">
        <v>0</v>
      </c>
      <c r="K18" s="339">
        <v>50</v>
      </c>
      <c r="L18" s="339">
        <v>4194</v>
      </c>
      <c r="M18" s="340">
        <v>0</v>
      </c>
      <c r="N18" s="340">
        <v>29</v>
      </c>
      <c r="O18" s="340">
        <v>55</v>
      </c>
      <c r="P18" s="340">
        <v>0</v>
      </c>
      <c r="Q18" s="340">
        <v>618</v>
      </c>
      <c r="R18" s="340">
        <v>0</v>
      </c>
      <c r="S18" s="340">
        <v>0</v>
      </c>
      <c r="T18" s="27"/>
      <c r="U18" s="27"/>
      <c r="V18" s="27"/>
      <c r="W18" s="27"/>
    </row>
    <row r="19" spans="1:23" ht="27.75" customHeight="1">
      <c r="A19" s="54"/>
      <c r="B19" s="54"/>
      <c r="C19" s="55"/>
      <c r="D19" s="55"/>
      <c r="E19" s="56"/>
      <c r="F19" s="25"/>
      <c r="G19" s="25"/>
      <c r="H19" s="25"/>
      <c r="I19" s="25"/>
      <c r="J19" s="25"/>
      <c r="K19" s="25"/>
      <c r="L19" s="25"/>
      <c r="M19" s="25"/>
      <c r="N19" s="27"/>
      <c r="O19" s="27"/>
      <c r="P19" s="27"/>
      <c r="Q19" s="25"/>
      <c r="R19" s="25"/>
      <c r="S19" s="25"/>
      <c r="T19" s="27"/>
      <c r="U19" s="27"/>
      <c r="V19" s="27"/>
      <c r="W19" s="27"/>
    </row>
    <row r="20" spans="1:23" s="33" customFormat="1" ht="27.75" customHeight="1">
      <c r="A20" s="444" t="str">
        <f>A1</f>
        <v>島根の賃金の動き（事業規模５人以上・Ｈ３０年２月分）</v>
      </c>
      <c r="B20" s="444"/>
      <c r="C20" s="444"/>
      <c r="D20" s="444"/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39"/>
      <c r="U20" s="39"/>
      <c r="V20" s="39"/>
      <c r="W20" s="39"/>
    </row>
    <row r="21" spans="1:23" ht="20.25" customHeight="1">
      <c r="A21" s="34"/>
      <c r="B21" s="34"/>
      <c r="C21" s="34"/>
      <c r="D21" s="37"/>
      <c r="E21" s="38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27"/>
      <c r="U21" s="27"/>
      <c r="V21" s="27"/>
      <c r="W21" s="27"/>
    </row>
    <row r="22" spans="1:23" ht="27.75" customHeight="1">
      <c r="A22" s="463" t="s">
        <v>73</v>
      </c>
      <c r="B22" s="463"/>
      <c r="C22" s="463"/>
      <c r="D22" s="463"/>
      <c r="E22" s="463"/>
      <c r="F22" s="473" t="s">
        <v>74</v>
      </c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6"/>
      <c r="T22" s="57"/>
      <c r="U22" s="27"/>
      <c r="V22" s="27"/>
      <c r="W22" s="27"/>
    </row>
    <row r="23" spans="1:23" ht="27.75" customHeight="1">
      <c r="A23" s="463"/>
      <c r="B23" s="463"/>
      <c r="C23" s="463"/>
      <c r="D23" s="463"/>
      <c r="E23" s="463"/>
      <c r="F23" s="474"/>
      <c r="G23" s="303" t="s">
        <v>75</v>
      </c>
      <c r="H23" s="303" t="s">
        <v>76</v>
      </c>
      <c r="I23" s="303" t="s">
        <v>77</v>
      </c>
      <c r="J23" s="303" t="s">
        <v>178</v>
      </c>
      <c r="K23" s="303" t="s">
        <v>78</v>
      </c>
      <c r="L23" s="303" t="s">
        <v>79</v>
      </c>
      <c r="M23" s="304" t="s">
        <v>179</v>
      </c>
      <c r="N23" s="303" t="s">
        <v>175</v>
      </c>
      <c r="O23" s="305" t="s">
        <v>177</v>
      </c>
      <c r="P23" s="303" t="s">
        <v>176</v>
      </c>
      <c r="Q23" s="303" t="s">
        <v>80</v>
      </c>
      <c r="R23" s="303" t="s">
        <v>81</v>
      </c>
      <c r="S23" s="303" t="s">
        <v>373</v>
      </c>
      <c r="T23" s="57"/>
      <c r="U23" s="27"/>
      <c r="V23" s="27"/>
      <c r="W23" s="27"/>
    </row>
    <row r="24" spans="1:23" s="35" customFormat="1" ht="27.75" customHeight="1">
      <c r="A24" s="472" t="s">
        <v>90</v>
      </c>
      <c r="B24" s="470"/>
      <c r="C24" s="470"/>
      <c r="D24" s="471"/>
      <c r="E24" s="309" t="s">
        <v>91</v>
      </c>
      <c r="F24" s="332">
        <v>18.6</v>
      </c>
      <c r="G24" s="332">
        <v>22</v>
      </c>
      <c r="H24" s="332">
        <v>19.8</v>
      </c>
      <c r="I24" s="332">
        <v>18.8</v>
      </c>
      <c r="J24" s="332">
        <v>20</v>
      </c>
      <c r="K24" s="332">
        <v>18.9</v>
      </c>
      <c r="L24" s="332">
        <v>18.2</v>
      </c>
      <c r="M24" s="333">
        <v>18.7</v>
      </c>
      <c r="N24" s="333">
        <v>15.4</v>
      </c>
      <c r="O24" s="333">
        <v>19.8</v>
      </c>
      <c r="P24" s="333">
        <v>16.3</v>
      </c>
      <c r="Q24" s="333">
        <v>18</v>
      </c>
      <c r="R24" s="333">
        <v>17.7</v>
      </c>
      <c r="S24" s="333">
        <v>17.9</v>
      </c>
      <c r="T24" s="58"/>
      <c r="U24" s="41"/>
      <c r="V24" s="41"/>
      <c r="W24" s="41"/>
    </row>
    <row r="25" spans="1:23" s="35" customFormat="1" ht="27.75" customHeight="1">
      <c r="A25" s="317"/>
      <c r="B25" s="470" t="s">
        <v>134</v>
      </c>
      <c r="C25" s="470"/>
      <c r="D25" s="471"/>
      <c r="E25" s="309" t="s">
        <v>91</v>
      </c>
      <c r="F25" s="329">
        <v>-0.6</v>
      </c>
      <c r="G25" s="329">
        <v>-0.1</v>
      </c>
      <c r="H25" s="329">
        <v>-0.4</v>
      </c>
      <c r="I25" s="329">
        <v>-0.7</v>
      </c>
      <c r="J25" s="329">
        <v>0.2</v>
      </c>
      <c r="K25" s="329">
        <v>-0.6</v>
      </c>
      <c r="L25" s="329">
        <v>-0.1</v>
      </c>
      <c r="M25" s="330">
        <v>-1.4</v>
      </c>
      <c r="N25" s="330">
        <v>-0.8</v>
      </c>
      <c r="O25" s="330">
        <v>-0.6</v>
      </c>
      <c r="P25" s="331">
        <v>-1.6</v>
      </c>
      <c r="Q25" s="331">
        <v>-0.5</v>
      </c>
      <c r="R25" s="331">
        <v>-1.9</v>
      </c>
      <c r="S25" s="330">
        <v>-0.9</v>
      </c>
      <c r="T25" s="58"/>
      <c r="U25" s="41"/>
      <c r="V25" s="41"/>
      <c r="W25" s="41"/>
    </row>
    <row r="26" spans="1:23" s="35" customFormat="1" ht="27.75" customHeight="1">
      <c r="A26" s="307"/>
      <c r="B26" s="470" t="s">
        <v>27</v>
      </c>
      <c r="C26" s="470"/>
      <c r="D26" s="471"/>
      <c r="E26" s="309" t="s">
        <v>91</v>
      </c>
      <c r="F26" s="332">
        <v>19.4</v>
      </c>
      <c r="G26" s="332">
        <v>22.7</v>
      </c>
      <c r="H26" s="332">
        <v>20</v>
      </c>
      <c r="I26" s="332">
        <v>19.4</v>
      </c>
      <c r="J26" s="332">
        <v>20</v>
      </c>
      <c r="K26" s="332">
        <v>19.5</v>
      </c>
      <c r="L26" s="332">
        <v>18.2</v>
      </c>
      <c r="M26" s="333">
        <v>18.5</v>
      </c>
      <c r="N26" s="333">
        <v>15.7</v>
      </c>
      <c r="O26" s="333">
        <v>21.4</v>
      </c>
      <c r="P26" s="333">
        <v>17.7</v>
      </c>
      <c r="Q26" s="333">
        <v>18</v>
      </c>
      <c r="R26" s="333">
        <v>17.9</v>
      </c>
      <c r="S26" s="333">
        <v>18.3</v>
      </c>
      <c r="T26" s="41"/>
      <c r="U26" s="41"/>
      <c r="V26" s="41"/>
      <c r="W26" s="41"/>
    </row>
    <row r="27" spans="1:23" s="35" customFormat="1" ht="27.75" customHeight="1">
      <c r="A27" s="307"/>
      <c r="B27" s="470" t="s">
        <v>28</v>
      </c>
      <c r="C27" s="470"/>
      <c r="D27" s="471"/>
      <c r="E27" s="309" t="s">
        <v>91</v>
      </c>
      <c r="F27" s="332">
        <v>17.7</v>
      </c>
      <c r="G27" s="332">
        <v>17.9</v>
      </c>
      <c r="H27" s="332">
        <v>19.3</v>
      </c>
      <c r="I27" s="332">
        <v>17.9</v>
      </c>
      <c r="J27" s="332">
        <v>20.1</v>
      </c>
      <c r="K27" s="332">
        <v>18.1</v>
      </c>
      <c r="L27" s="332">
        <v>18.2</v>
      </c>
      <c r="M27" s="333">
        <v>19.3</v>
      </c>
      <c r="N27" s="333">
        <v>15.2</v>
      </c>
      <c r="O27" s="333">
        <v>18</v>
      </c>
      <c r="P27" s="333">
        <v>15.6</v>
      </c>
      <c r="Q27" s="333">
        <v>18</v>
      </c>
      <c r="R27" s="333">
        <v>17.4</v>
      </c>
      <c r="S27" s="333">
        <v>17.2</v>
      </c>
      <c r="T27" s="41"/>
      <c r="U27" s="41"/>
      <c r="V27" s="41"/>
      <c r="W27" s="41"/>
    </row>
    <row r="28" spans="1:23" s="35" customFormat="1" ht="27.75" customHeight="1">
      <c r="A28" s="307"/>
      <c r="B28" s="472" t="s">
        <v>92</v>
      </c>
      <c r="C28" s="470"/>
      <c r="D28" s="471"/>
      <c r="E28" s="309" t="s">
        <v>375</v>
      </c>
      <c r="F28" s="332">
        <v>143.3</v>
      </c>
      <c r="G28" s="332">
        <v>174.3</v>
      </c>
      <c r="H28" s="332">
        <v>163.4</v>
      </c>
      <c r="I28" s="332">
        <v>154.6</v>
      </c>
      <c r="J28" s="332">
        <v>170.9</v>
      </c>
      <c r="K28" s="332">
        <v>137.4</v>
      </c>
      <c r="L28" s="332">
        <v>141.5</v>
      </c>
      <c r="M28" s="333">
        <v>150.5</v>
      </c>
      <c r="N28" s="333">
        <v>97.2</v>
      </c>
      <c r="O28" s="333">
        <v>148</v>
      </c>
      <c r="P28" s="333">
        <v>122.1</v>
      </c>
      <c r="Q28" s="333">
        <v>134.8</v>
      </c>
      <c r="R28" s="333">
        <v>138.4</v>
      </c>
      <c r="S28" s="333">
        <v>144.1</v>
      </c>
      <c r="T28" s="41"/>
      <c r="U28" s="41"/>
      <c r="V28" s="41"/>
      <c r="W28" s="41"/>
    </row>
    <row r="29" spans="1:23" s="35" customFormat="1" ht="27.75" customHeight="1">
      <c r="A29" s="307"/>
      <c r="B29" s="307"/>
      <c r="C29" s="470" t="s">
        <v>83</v>
      </c>
      <c r="D29" s="471"/>
      <c r="E29" s="309" t="s">
        <v>374</v>
      </c>
      <c r="F29" s="329">
        <v>-4.5</v>
      </c>
      <c r="G29" s="329">
        <v>-1.8</v>
      </c>
      <c r="H29" s="329">
        <v>-2</v>
      </c>
      <c r="I29" s="329">
        <v>-1.7</v>
      </c>
      <c r="J29" s="329">
        <v>-2.8</v>
      </c>
      <c r="K29" s="329">
        <v>-4.3</v>
      </c>
      <c r="L29" s="329">
        <v>-0.9</v>
      </c>
      <c r="M29" s="330">
        <v>-7.4</v>
      </c>
      <c r="N29" s="330">
        <v>-7.3</v>
      </c>
      <c r="O29" s="330">
        <v>0.5</v>
      </c>
      <c r="P29" s="331">
        <v>-15.2</v>
      </c>
      <c r="Q29" s="331">
        <v>-4.6</v>
      </c>
      <c r="R29" s="331">
        <v>-8.4</v>
      </c>
      <c r="S29" s="330">
        <v>-5.4</v>
      </c>
      <c r="T29" s="41"/>
      <c r="U29" s="41"/>
      <c r="V29" s="41"/>
      <c r="W29" s="41"/>
    </row>
    <row r="30" spans="1:23" s="35" customFormat="1" ht="27.75" customHeight="1">
      <c r="A30" s="307"/>
      <c r="B30" s="307"/>
      <c r="C30" s="470" t="s">
        <v>27</v>
      </c>
      <c r="D30" s="471"/>
      <c r="E30" s="309" t="s">
        <v>375</v>
      </c>
      <c r="F30" s="332">
        <v>157.5</v>
      </c>
      <c r="G30" s="332">
        <v>181.4</v>
      </c>
      <c r="H30" s="332">
        <v>171.7</v>
      </c>
      <c r="I30" s="332">
        <v>162.6</v>
      </c>
      <c r="J30" s="332">
        <v>176.9</v>
      </c>
      <c r="K30" s="332">
        <v>147.9</v>
      </c>
      <c r="L30" s="332">
        <v>146.9</v>
      </c>
      <c r="M30" s="333">
        <v>150.6</v>
      </c>
      <c r="N30" s="333">
        <v>105.2</v>
      </c>
      <c r="O30" s="333">
        <v>167.8</v>
      </c>
      <c r="P30" s="333">
        <v>140.2</v>
      </c>
      <c r="Q30" s="333">
        <v>140.9</v>
      </c>
      <c r="R30" s="333">
        <v>142.8</v>
      </c>
      <c r="S30" s="333">
        <v>156.6</v>
      </c>
      <c r="T30" s="41"/>
      <c r="U30" s="41"/>
      <c r="V30" s="41"/>
      <c r="W30" s="41"/>
    </row>
    <row r="31" spans="1:23" s="35" customFormat="1" ht="27.75" customHeight="1">
      <c r="A31" s="307"/>
      <c r="B31" s="307"/>
      <c r="C31" s="470" t="s">
        <v>28</v>
      </c>
      <c r="D31" s="471"/>
      <c r="E31" s="309" t="s">
        <v>375</v>
      </c>
      <c r="F31" s="332">
        <v>126.7</v>
      </c>
      <c r="G31" s="332">
        <v>130.5</v>
      </c>
      <c r="H31" s="332">
        <v>145.8</v>
      </c>
      <c r="I31" s="332">
        <v>142.3</v>
      </c>
      <c r="J31" s="332">
        <v>141</v>
      </c>
      <c r="K31" s="332">
        <v>122.9</v>
      </c>
      <c r="L31" s="332">
        <v>136.5</v>
      </c>
      <c r="M31" s="333">
        <v>150.3</v>
      </c>
      <c r="N31" s="333">
        <v>92.1</v>
      </c>
      <c r="O31" s="333">
        <v>126.6</v>
      </c>
      <c r="P31" s="333">
        <v>112.6</v>
      </c>
      <c r="Q31" s="333">
        <v>133</v>
      </c>
      <c r="R31" s="333">
        <v>132.9</v>
      </c>
      <c r="S31" s="333">
        <v>120.7</v>
      </c>
      <c r="T31" s="41"/>
      <c r="U31" s="41"/>
      <c r="V31" s="41"/>
      <c r="W31" s="41"/>
    </row>
    <row r="32" spans="1:23" s="35" customFormat="1" ht="27.75" customHeight="1">
      <c r="A32" s="307"/>
      <c r="B32" s="307"/>
      <c r="C32" s="472" t="s">
        <v>93</v>
      </c>
      <c r="D32" s="471"/>
      <c r="E32" s="309" t="s">
        <v>375</v>
      </c>
      <c r="F32" s="332">
        <v>133.7</v>
      </c>
      <c r="G32" s="332">
        <v>164.4</v>
      </c>
      <c r="H32" s="332">
        <v>147.2</v>
      </c>
      <c r="I32" s="332">
        <v>143.3</v>
      </c>
      <c r="J32" s="332">
        <v>145.9</v>
      </c>
      <c r="K32" s="332">
        <v>131.6</v>
      </c>
      <c r="L32" s="332">
        <v>132.2</v>
      </c>
      <c r="M32" s="333">
        <v>142.1</v>
      </c>
      <c r="N32" s="333">
        <v>94.1</v>
      </c>
      <c r="O32" s="333">
        <v>142.9</v>
      </c>
      <c r="P32" s="333">
        <v>117.3</v>
      </c>
      <c r="Q32" s="333">
        <v>129.4</v>
      </c>
      <c r="R32" s="333">
        <v>133</v>
      </c>
      <c r="S32" s="333">
        <v>128.7</v>
      </c>
      <c r="T32" s="41"/>
      <c r="U32" s="41"/>
      <c r="V32" s="41"/>
      <c r="W32" s="41"/>
    </row>
    <row r="33" spans="1:23" s="35" customFormat="1" ht="27.75" customHeight="1">
      <c r="A33" s="307"/>
      <c r="B33" s="307"/>
      <c r="C33" s="307"/>
      <c r="D33" s="308" t="s">
        <v>83</v>
      </c>
      <c r="E33" s="309" t="s">
        <v>374</v>
      </c>
      <c r="F33" s="329">
        <v>-3.5</v>
      </c>
      <c r="G33" s="329">
        <v>-0.7</v>
      </c>
      <c r="H33" s="329">
        <v>-2.9</v>
      </c>
      <c r="I33" s="329">
        <v>-3.6</v>
      </c>
      <c r="J33" s="329">
        <v>1</v>
      </c>
      <c r="K33" s="329">
        <v>-3.1</v>
      </c>
      <c r="L33" s="329">
        <v>1.3</v>
      </c>
      <c r="M33" s="330">
        <v>-6.4</v>
      </c>
      <c r="N33" s="330">
        <v>-6.7</v>
      </c>
      <c r="O33" s="330">
        <v>2.4</v>
      </c>
      <c r="P33" s="331">
        <v>-9.8</v>
      </c>
      <c r="Q33" s="331">
        <v>-4.1</v>
      </c>
      <c r="R33" s="331">
        <v>-8.5</v>
      </c>
      <c r="S33" s="330">
        <v>-4.7</v>
      </c>
      <c r="T33" s="41"/>
      <c r="U33" s="41"/>
      <c r="V33" s="41"/>
      <c r="W33" s="41"/>
    </row>
    <row r="34" spans="1:23" s="35" customFormat="1" ht="27.75" customHeight="1">
      <c r="A34" s="307"/>
      <c r="B34" s="307"/>
      <c r="C34" s="307"/>
      <c r="D34" s="308" t="s">
        <v>27</v>
      </c>
      <c r="E34" s="309" t="s">
        <v>375</v>
      </c>
      <c r="F34" s="332">
        <v>144.2</v>
      </c>
      <c r="G34" s="332">
        <v>170.4</v>
      </c>
      <c r="H34" s="332">
        <v>152.1</v>
      </c>
      <c r="I34" s="332">
        <v>148.5</v>
      </c>
      <c r="J34" s="332">
        <v>149</v>
      </c>
      <c r="K34" s="332">
        <v>140</v>
      </c>
      <c r="L34" s="332">
        <v>134.4</v>
      </c>
      <c r="M34" s="333">
        <v>141.2</v>
      </c>
      <c r="N34" s="333">
        <v>101.7</v>
      </c>
      <c r="O34" s="333">
        <v>160.7</v>
      </c>
      <c r="P34" s="333">
        <v>134.5</v>
      </c>
      <c r="Q34" s="333">
        <v>133.6</v>
      </c>
      <c r="R34" s="333">
        <v>137.5</v>
      </c>
      <c r="S34" s="333">
        <v>137.9</v>
      </c>
      <c r="T34" s="41"/>
      <c r="U34" s="41"/>
      <c r="V34" s="41"/>
      <c r="W34" s="41"/>
    </row>
    <row r="35" spans="1:23" s="35" customFormat="1" ht="27.75" customHeight="1">
      <c r="A35" s="307"/>
      <c r="B35" s="307"/>
      <c r="C35" s="313"/>
      <c r="D35" s="308" t="s">
        <v>28</v>
      </c>
      <c r="E35" s="309" t="s">
        <v>375</v>
      </c>
      <c r="F35" s="332">
        <v>121.5</v>
      </c>
      <c r="G35" s="332">
        <v>127.7</v>
      </c>
      <c r="H35" s="332">
        <v>136.8</v>
      </c>
      <c r="I35" s="332">
        <v>135.3</v>
      </c>
      <c r="J35" s="332">
        <v>130.3</v>
      </c>
      <c r="K35" s="332">
        <v>120</v>
      </c>
      <c r="L35" s="332">
        <v>130.2</v>
      </c>
      <c r="M35" s="333">
        <v>144.3</v>
      </c>
      <c r="N35" s="333">
        <v>89.2</v>
      </c>
      <c r="O35" s="333">
        <v>123.7</v>
      </c>
      <c r="P35" s="333">
        <v>108.2</v>
      </c>
      <c r="Q35" s="333">
        <v>128.1</v>
      </c>
      <c r="R35" s="333">
        <v>127.4</v>
      </c>
      <c r="S35" s="333">
        <v>111.5</v>
      </c>
      <c r="T35" s="41"/>
      <c r="U35" s="41"/>
      <c r="V35" s="41"/>
      <c r="W35" s="41"/>
    </row>
    <row r="36" spans="1:23" s="35" customFormat="1" ht="27.75" customHeight="1">
      <c r="A36" s="307"/>
      <c r="B36" s="307"/>
      <c r="C36" s="472" t="s">
        <v>94</v>
      </c>
      <c r="D36" s="471"/>
      <c r="E36" s="309" t="s">
        <v>375</v>
      </c>
      <c r="F36" s="332">
        <v>9.6</v>
      </c>
      <c r="G36" s="332">
        <v>9.9</v>
      </c>
      <c r="H36" s="332">
        <v>16.2</v>
      </c>
      <c r="I36" s="332">
        <v>11.3</v>
      </c>
      <c r="J36" s="332">
        <v>25</v>
      </c>
      <c r="K36" s="332">
        <v>5.8</v>
      </c>
      <c r="L36" s="332">
        <v>9.3</v>
      </c>
      <c r="M36" s="333">
        <v>8.4</v>
      </c>
      <c r="N36" s="333">
        <v>3.1</v>
      </c>
      <c r="O36" s="333">
        <v>5.1</v>
      </c>
      <c r="P36" s="333">
        <v>4.8</v>
      </c>
      <c r="Q36" s="333">
        <v>5.4</v>
      </c>
      <c r="R36" s="333">
        <v>5.4</v>
      </c>
      <c r="S36" s="333">
        <v>15.4</v>
      </c>
      <c r="T36" s="41"/>
      <c r="U36" s="41"/>
      <c r="V36" s="41"/>
      <c r="W36" s="41"/>
    </row>
    <row r="37" spans="1:23" s="35" customFormat="1" ht="27.75" customHeight="1">
      <c r="A37" s="307"/>
      <c r="B37" s="307"/>
      <c r="C37" s="307"/>
      <c r="D37" s="308" t="s">
        <v>83</v>
      </c>
      <c r="E37" s="309" t="s">
        <v>374</v>
      </c>
      <c r="F37" s="329">
        <v>-15.8</v>
      </c>
      <c r="G37" s="329">
        <v>-17.5</v>
      </c>
      <c r="H37" s="329">
        <v>8.1</v>
      </c>
      <c r="I37" s="329">
        <v>28.4</v>
      </c>
      <c r="J37" s="329">
        <v>-20.1</v>
      </c>
      <c r="K37" s="329">
        <v>-25.7</v>
      </c>
      <c r="L37" s="329">
        <v>-24.4</v>
      </c>
      <c r="M37" s="330">
        <v>-21.5</v>
      </c>
      <c r="N37" s="330">
        <v>-22.4</v>
      </c>
      <c r="O37" s="330">
        <v>-34.6</v>
      </c>
      <c r="P37" s="331">
        <v>-65.2</v>
      </c>
      <c r="Q37" s="331">
        <v>-16.9</v>
      </c>
      <c r="R37" s="331">
        <v>-6.9</v>
      </c>
      <c r="S37" s="330">
        <v>-10.5</v>
      </c>
      <c r="T37" s="41"/>
      <c r="U37" s="41"/>
      <c r="V37" s="41"/>
      <c r="W37" s="41"/>
    </row>
    <row r="38" spans="1:23" s="35" customFormat="1" ht="27.75" customHeight="1">
      <c r="A38" s="307"/>
      <c r="B38" s="307"/>
      <c r="C38" s="307"/>
      <c r="D38" s="308" t="s">
        <v>27</v>
      </c>
      <c r="E38" s="309" t="s">
        <v>375</v>
      </c>
      <c r="F38" s="332">
        <v>13.3</v>
      </c>
      <c r="G38" s="332">
        <v>11</v>
      </c>
      <c r="H38" s="332">
        <v>19.6</v>
      </c>
      <c r="I38" s="332">
        <v>14.1</v>
      </c>
      <c r="J38" s="332">
        <v>27.9</v>
      </c>
      <c r="K38" s="332">
        <v>7.9</v>
      </c>
      <c r="L38" s="332">
        <v>12.5</v>
      </c>
      <c r="M38" s="333">
        <v>9.4</v>
      </c>
      <c r="N38" s="333">
        <v>3.5</v>
      </c>
      <c r="O38" s="333">
        <v>7.1</v>
      </c>
      <c r="P38" s="333">
        <v>5.7</v>
      </c>
      <c r="Q38" s="333">
        <v>7.3</v>
      </c>
      <c r="R38" s="333">
        <v>5.3</v>
      </c>
      <c r="S38" s="333">
        <v>18.7</v>
      </c>
      <c r="T38" s="41"/>
      <c r="U38" s="41"/>
      <c r="V38" s="41"/>
      <c r="W38" s="41"/>
    </row>
    <row r="39" spans="1:23" s="35" customFormat="1" ht="27.75" customHeight="1">
      <c r="A39" s="313"/>
      <c r="B39" s="313"/>
      <c r="C39" s="313"/>
      <c r="D39" s="308" t="s">
        <v>28</v>
      </c>
      <c r="E39" s="309" t="s">
        <v>375</v>
      </c>
      <c r="F39" s="332">
        <v>5.2</v>
      </c>
      <c r="G39" s="332">
        <v>2.8</v>
      </c>
      <c r="H39" s="332">
        <v>9</v>
      </c>
      <c r="I39" s="332">
        <v>7</v>
      </c>
      <c r="J39" s="332">
        <v>10.7</v>
      </c>
      <c r="K39" s="332">
        <v>2.9</v>
      </c>
      <c r="L39" s="332">
        <v>6.3</v>
      </c>
      <c r="M39" s="333">
        <v>6</v>
      </c>
      <c r="N39" s="333">
        <v>2.9</v>
      </c>
      <c r="O39" s="333">
        <v>2.9</v>
      </c>
      <c r="P39" s="333">
        <v>4.4</v>
      </c>
      <c r="Q39" s="333">
        <v>4.9</v>
      </c>
      <c r="R39" s="333">
        <v>5.5</v>
      </c>
      <c r="S39" s="333">
        <v>9.2</v>
      </c>
      <c r="T39" s="41"/>
      <c r="U39" s="41"/>
      <c r="V39" s="41"/>
      <c r="W39" s="41"/>
    </row>
    <row r="40" spans="1:23" s="35" customFormat="1" ht="27.75" customHeight="1">
      <c r="A40" s="261"/>
      <c r="B40" s="261"/>
      <c r="C40" s="261"/>
      <c r="D40" s="262"/>
      <c r="E40" s="263"/>
      <c r="F40" s="264"/>
      <c r="G40" s="264"/>
      <c r="H40" s="264"/>
      <c r="I40" s="264"/>
      <c r="J40" s="264"/>
      <c r="K40" s="264"/>
      <c r="L40" s="264"/>
      <c r="M40" s="265"/>
      <c r="N40" s="265"/>
      <c r="O40" s="265"/>
      <c r="P40" s="265"/>
      <c r="Q40" s="265"/>
      <c r="R40" s="265"/>
      <c r="S40" s="265"/>
      <c r="T40" s="41"/>
      <c r="U40" s="41"/>
      <c r="V40" s="41"/>
      <c r="W40" s="41"/>
    </row>
    <row r="41" spans="1:23" s="33" customFormat="1" ht="27.75" customHeight="1">
      <c r="A41" s="444" t="str">
        <f>A1</f>
        <v>島根の賃金の動き（事業規模５人以上・Ｈ３０年２月分）</v>
      </c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4"/>
      <c r="S41" s="444"/>
      <c r="T41" s="39"/>
      <c r="U41" s="39"/>
      <c r="V41" s="39"/>
      <c r="W41" s="39"/>
    </row>
    <row r="42" spans="1:23" ht="23.25" customHeight="1">
      <c r="A42" s="59"/>
      <c r="B42" s="59"/>
      <c r="C42" s="59"/>
      <c r="D42" s="37"/>
      <c r="E42" s="38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27"/>
      <c r="U42" s="27"/>
      <c r="V42" s="27"/>
      <c r="W42" s="27"/>
    </row>
    <row r="43" spans="1:23" ht="27.75" customHeight="1">
      <c r="A43" s="463" t="s">
        <v>73</v>
      </c>
      <c r="B43" s="463"/>
      <c r="C43" s="463"/>
      <c r="D43" s="463"/>
      <c r="E43" s="463"/>
      <c r="F43" s="473" t="s">
        <v>74</v>
      </c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6"/>
      <c r="T43" s="27"/>
      <c r="U43" s="27"/>
      <c r="V43" s="27"/>
      <c r="W43" s="27"/>
    </row>
    <row r="44" spans="1:23" ht="27.75" customHeight="1">
      <c r="A44" s="463"/>
      <c r="B44" s="463"/>
      <c r="C44" s="463"/>
      <c r="D44" s="463"/>
      <c r="E44" s="463"/>
      <c r="F44" s="474"/>
      <c r="G44" s="303" t="s">
        <v>75</v>
      </c>
      <c r="H44" s="303" t="s">
        <v>76</v>
      </c>
      <c r="I44" s="303" t="s">
        <v>77</v>
      </c>
      <c r="J44" s="303" t="s">
        <v>178</v>
      </c>
      <c r="K44" s="303" t="s">
        <v>78</v>
      </c>
      <c r="L44" s="303" t="s">
        <v>79</v>
      </c>
      <c r="M44" s="304" t="s">
        <v>179</v>
      </c>
      <c r="N44" s="303" t="s">
        <v>175</v>
      </c>
      <c r="O44" s="305" t="s">
        <v>177</v>
      </c>
      <c r="P44" s="303" t="s">
        <v>176</v>
      </c>
      <c r="Q44" s="303" t="s">
        <v>80</v>
      </c>
      <c r="R44" s="303" t="s">
        <v>81</v>
      </c>
      <c r="S44" s="303" t="s">
        <v>373</v>
      </c>
      <c r="T44" s="27"/>
      <c r="U44" s="27"/>
      <c r="V44" s="27"/>
      <c r="W44" s="27"/>
    </row>
    <row r="45" spans="1:23" ht="27.75" customHeight="1">
      <c r="A45" s="484" t="s">
        <v>105</v>
      </c>
      <c r="B45" s="484"/>
      <c r="C45" s="475" t="s">
        <v>95</v>
      </c>
      <c r="D45" s="476"/>
      <c r="E45" s="306" t="s">
        <v>104</v>
      </c>
      <c r="F45" s="325">
        <v>233671</v>
      </c>
      <c r="G45" s="325">
        <v>18490</v>
      </c>
      <c r="H45" s="325">
        <v>38067</v>
      </c>
      <c r="I45" s="325">
        <v>2509</v>
      </c>
      <c r="J45" s="325">
        <v>11702</v>
      </c>
      <c r="K45" s="325">
        <v>34913</v>
      </c>
      <c r="L45" s="325">
        <v>7402</v>
      </c>
      <c r="M45" s="326">
        <v>6195</v>
      </c>
      <c r="N45" s="326">
        <v>18387</v>
      </c>
      <c r="O45" s="326">
        <v>5818</v>
      </c>
      <c r="P45" s="326">
        <v>15200</v>
      </c>
      <c r="Q45" s="326">
        <v>49130</v>
      </c>
      <c r="R45" s="326">
        <v>2337</v>
      </c>
      <c r="S45" s="326">
        <v>18930</v>
      </c>
      <c r="T45" s="27"/>
      <c r="U45" s="27"/>
      <c r="V45" s="27"/>
      <c r="W45" s="27"/>
    </row>
    <row r="46" spans="1:23" ht="27.75" customHeight="1">
      <c r="A46" s="484"/>
      <c r="B46" s="484"/>
      <c r="C46" s="466" t="s">
        <v>96</v>
      </c>
      <c r="D46" s="465"/>
      <c r="E46" s="306" t="s">
        <v>104</v>
      </c>
      <c r="F46" s="325">
        <v>3284</v>
      </c>
      <c r="G46" s="325">
        <v>136</v>
      </c>
      <c r="H46" s="325">
        <v>412</v>
      </c>
      <c r="I46" s="325">
        <v>32</v>
      </c>
      <c r="J46" s="325">
        <v>204</v>
      </c>
      <c r="K46" s="325">
        <v>677</v>
      </c>
      <c r="L46" s="325">
        <v>60</v>
      </c>
      <c r="M46" s="326">
        <v>121</v>
      </c>
      <c r="N46" s="326">
        <v>569</v>
      </c>
      <c r="O46" s="326">
        <v>175</v>
      </c>
      <c r="P46" s="326">
        <v>35</v>
      </c>
      <c r="Q46" s="326">
        <v>516</v>
      </c>
      <c r="R46" s="326">
        <v>34</v>
      </c>
      <c r="S46" s="326">
        <v>299</v>
      </c>
      <c r="T46" s="27"/>
      <c r="U46" s="27"/>
      <c r="V46" s="27"/>
      <c r="W46" s="27"/>
    </row>
    <row r="47" spans="1:23" ht="27.75" customHeight="1">
      <c r="A47" s="484"/>
      <c r="B47" s="484"/>
      <c r="C47" s="466" t="s">
        <v>97</v>
      </c>
      <c r="D47" s="465"/>
      <c r="E47" s="306" t="s">
        <v>104</v>
      </c>
      <c r="F47" s="325">
        <v>4245</v>
      </c>
      <c r="G47" s="325">
        <v>193</v>
      </c>
      <c r="H47" s="325">
        <v>372</v>
      </c>
      <c r="I47" s="325">
        <v>9</v>
      </c>
      <c r="J47" s="325">
        <v>150</v>
      </c>
      <c r="K47" s="325">
        <v>599</v>
      </c>
      <c r="L47" s="325">
        <v>101</v>
      </c>
      <c r="M47" s="326">
        <v>146</v>
      </c>
      <c r="N47" s="326">
        <v>1526</v>
      </c>
      <c r="O47" s="326">
        <v>145</v>
      </c>
      <c r="P47" s="326">
        <v>33</v>
      </c>
      <c r="Q47" s="326">
        <v>585</v>
      </c>
      <c r="R47" s="326">
        <v>6</v>
      </c>
      <c r="S47" s="326">
        <v>306</v>
      </c>
      <c r="T47" s="27"/>
      <c r="U47" s="27"/>
      <c r="V47" s="27"/>
      <c r="W47" s="27"/>
    </row>
    <row r="48" spans="1:23" ht="27.75" customHeight="1">
      <c r="A48" s="484"/>
      <c r="B48" s="484"/>
      <c r="C48" s="483" t="s">
        <v>98</v>
      </c>
      <c r="D48" s="476"/>
      <c r="E48" s="306" t="s">
        <v>104</v>
      </c>
      <c r="F48" s="327">
        <v>232710</v>
      </c>
      <c r="G48" s="327">
        <v>18433</v>
      </c>
      <c r="H48" s="327">
        <v>38107</v>
      </c>
      <c r="I48" s="327">
        <v>2532</v>
      </c>
      <c r="J48" s="327">
        <v>11756</v>
      </c>
      <c r="K48" s="327">
        <v>34991</v>
      </c>
      <c r="L48" s="327">
        <v>7361</v>
      </c>
      <c r="M48" s="328">
        <v>6170</v>
      </c>
      <c r="N48" s="328">
        <v>17430</v>
      </c>
      <c r="O48" s="328">
        <v>5848</v>
      </c>
      <c r="P48" s="328">
        <v>15202</v>
      </c>
      <c r="Q48" s="328">
        <v>49061</v>
      </c>
      <c r="R48" s="328">
        <v>2365</v>
      </c>
      <c r="S48" s="328">
        <v>18923</v>
      </c>
      <c r="T48" s="27"/>
      <c r="U48" s="27"/>
      <c r="V48" s="27"/>
      <c r="W48" s="27"/>
    </row>
    <row r="49" spans="1:23" s="35" customFormat="1" ht="27.75" customHeight="1">
      <c r="A49" s="484"/>
      <c r="B49" s="484"/>
      <c r="C49" s="307"/>
      <c r="D49" s="308" t="s">
        <v>83</v>
      </c>
      <c r="E49" s="309" t="s">
        <v>89</v>
      </c>
      <c r="F49" s="329">
        <v>1.3</v>
      </c>
      <c r="G49" s="329">
        <v>3</v>
      </c>
      <c r="H49" s="329">
        <v>2.9</v>
      </c>
      <c r="I49" s="329">
        <v>-2.6</v>
      </c>
      <c r="J49" s="329">
        <v>2.9</v>
      </c>
      <c r="K49" s="329">
        <v>-2.2</v>
      </c>
      <c r="L49" s="329">
        <v>17.1</v>
      </c>
      <c r="M49" s="330">
        <v>0.4</v>
      </c>
      <c r="N49" s="331">
        <v>-5</v>
      </c>
      <c r="O49" s="331">
        <v>-1.3</v>
      </c>
      <c r="P49" s="331">
        <v>-2.2</v>
      </c>
      <c r="Q49" s="331">
        <v>0.1</v>
      </c>
      <c r="R49" s="331">
        <v>3.5</v>
      </c>
      <c r="S49" s="330">
        <v>5.9</v>
      </c>
      <c r="T49" s="41"/>
      <c r="U49" s="41"/>
      <c r="V49" s="41"/>
      <c r="W49" s="41"/>
    </row>
    <row r="50" spans="1:23" s="34" customFormat="1" ht="27.75" customHeight="1">
      <c r="A50" s="484"/>
      <c r="B50" s="484"/>
      <c r="C50" s="310"/>
      <c r="D50" s="318" t="s">
        <v>99</v>
      </c>
      <c r="E50" s="306" t="s">
        <v>104</v>
      </c>
      <c r="F50" s="325">
        <v>61536</v>
      </c>
      <c r="G50" s="325">
        <v>709</v>
      </c>
      <c r="H50" s="325">
        <v>3980</v>
      </c>
      <c r="I50" s="325">
        <v>228</v>
      </c>
      <c r="J50" s="325">
        <v>2711</v>
      </c>
      <c r="K50" s="325">
        <v>13916</v>
      </c>
      <c r="L50" s="325">
        <v>530</v>
      </c>
      <c r="M50" s="326">
        <v>586</v>
      </c>
      <c r="N50" s="326">
        <v>11575</v>
      </c>
      <c r="O50" s="326">
        <v>1241</v>
      </c>
      <c r="P50" s="326">
        <v>4903</v>
      </c>
      <c r="Q50" s="326">
        <v>15876</v>
      </c>
      <c r="R50" s="326">
        <v>103</v>
      </c>
      <c r="S50" s="326">
        <v>4805</v>
      </c>
      <c r="T50" s="40"/>
      <c r="U50" s="40"/>
      <c r="V50" s="40"/>
      <c r="W50" s="40"/>
    </row>
    <row r="51" spans="1:23" s="35" customFormat="1" ht="27.75" customHeight="1">
      <c r="A51" s="484"/>
      <c r="B51" s="484"/>
      <c r="C51" s="313"/>
      <c r="D51" s="319" t="s">
        <v>100</v>
      </c>
      <c r="E51" s="309" t="s">
        <v>89</v>
      </c>
      <c r="F51" s="332">
        <v>26.4</v>
      </c>
      <c r="G51" s="332">
        <v>3.8</v>
      </c>
      <c r="H51" s="332">
        <v>10.4</v>
      </c>
      <c r="I51" s="332">
        <v>9</v>
      </c>
      <c r="J51" s="332">
        <v>23.1</v>
      </c>
      <c r="K51" s="332">
        <v>39.8</v>
      </c>
      <c r="L51" s="332">
        <v>7.2</v>
      </c>
      <c r="M51" s="333">
        <v>9.5</v>
      </c>
      <c r="N51" s="333">
        <v>66.4</v>
      </c>
      <c r="O51" s="333">
        <v>21.2</v>
      </c>
      <c r="P51" s="333">
        <v>32.3</v>
      </c>
      <c r="Q51" s="333">
        <v>32.4</v>
      </c>
      <c r="R51" s="333">
        <v>4.4</v>
      </c>
      <c r="S51" s="333">
        <v>25.4</v>
      </c>
      <c r="T51" s="41"/>
      <c r="U51" s="41"/>
      <c r="V51" s="41"/>
      <c r="W51" s="41"/>
    </row>
    <row r="52" spans="1:23" s="36" customFormat="1" ht="27.75" customHeight="1">
      <c r="A52" s="467" t="s">
        <v>106</v>
      </c>
      <c r="B52" s="467"/>
      <c r="C52" s="468" t="s">
        <v>101</v>
      </c>
      <c r="D52" s="469"/>
      <c r="E52" s="321" t="s">
        <v>89</v>
      </c>
      <c r="F52" s="334">
        <v>1.41</v>
      </c>
      <c r="G52" s="334">
        <v>0.74</v>
      </c>
      <c r="H52" s="334">
        <v>1.08</v>
      </c>
      <c r="I52" s="334">
        <v>1.28</v>
      </c>
      <c r="J52" s="334">
        <v>1.74</v>
      </c>
      <c r="K52" s="334">
        <v>1.94</v>
      </c>
      <c r="L52" s="334">
        <v>0.81</v>
      </c>
      <c r="M52" s="335">
        <v>1.95</v>
      </c>
      <c r="N52" s="335">
        <v>3.09</v>
      </c>
      <c r="O52" s="335">
        <v>3.01</v>
      </c>
      <c r="P52" s="335">
        <v>0.23</v>
      </c>
      <c r="Q52" s="335">
        <v>1.05</v>
      </c>
      <c r="R52" s="335">
        <v>1.45</v>
      </c>
      <c r="S52" s="335">
        <v>1.58</v>
      </c>
      <c r="T52" s="42"/>
      <c r="U52" s="42"/>
      <c r="V52" s="42"/>
      <c r="W52" s="42"/>
    </row>
    <row r="53" spans="1:23" s="36" customFormat="1" ht="27.75" customHeight="1">
      <c r="A53" s="467"/>
      <c r="B53" s="467"/>
      <c r="C53" s="322"/>
      <c r="D53" s="320" t="s">
        <v>102</v>
      </c>
      <c r="E53" s="323" t="s">
        <v>135</v>
      </c>
      <c r="F53" s="336">
        <v>-0.04</v>
      </c>
      <c r="G53" s="336">
        <v>-0.06</v>
      </c>
      <c r="H53" s="336">
        <v>0.38</v>
      </c>
      <c r="I53" s="336">
        <v>1.12</v>
      </c>
      <c r="J53" s="336">
        <v>1.33</v>
      </c>
      <c r="K53" s="336">
        <v>0.2</v>
      </c>
      <c r="L53" s="336">
        <v>-0.61</v>
      </c>
      <c r="M53" s="337">
        <v>0.36</v>
      </c>
      <c r="N53" s="337">
        <v>-2.04</v>
      </c>
      <c r="O53" s="337">
        <v>1.96</v>
      </c>
      <c r="P53" s="338">
        <v>-0.03</v>
      </c>
      <c r="Q53" s="338">
        <v>-0.29</v>
      </c>
      <c r="R53" s="338">
        <v>1.32</v>
      </c>
      <c r="S53" s="337">
        <v>-0.51</v>
      </c>
      <c r="T53" s="42"/>
      <c r="U53" s="42"/>
      <c r="V53" s="42"/>
      <c r="W53" s="42"/>
    </row>
    <row r="54" spans="1:23" s="36" customFormat="1" ht="27.75" customHeight="1">
      <c r="A54" s="467"/>
      <c r="B54" s="467"/>
      <c r="C54" s="468" t="s">
        <v>103</v>
      </c>
      <c r="D54" s="469"/>
      <c r="E54" s="321" t="s">
        <v>89</v>
      </c>
      <c r="F54" s="334">
        <v>1.82</v>
      </c>
      <c r="G54" s="334">
        <v>1.04</v>
      </c>
      <c r="H54" s="334">
        <v>0.98</v>
      </c>
      <c r="I54" s="334">
        <v>0.36</v>
      </c>
      <c r="J54" s="334">
        <v>1.28</v>
      </c>
      <c r="K54" s="334">
        <v>1.72</v>
      </c>
      <c r="L54" s="334">
        <v>1.36</v>
      </c>
      <c r="M54" s="335">
        <v>2.36</v>
      </c>
      <c r="N54" s="335">
        <v>8.3</v>
      </c>
      <c r="O54" s="335">
        <v>2.49</v>
      </c>
      <c r="P54" s="335">
        <v>0.22</v>
      </c>
      <c r="Q54" s="335">
        <v>1.19</v>
      </c>
      <c r="R54" s="335">
        <v>0.26</v>
      </c>
      <c r="S54" s="335">
        <v>1.62</v>
      </c>
      <c r="T54" s="42"/>
      <c r="U54" s="42"/>
      <c r="V54" s="42"/>
      <c r="W54" s="42"/>
    </row>
    <row r="55" spans="1:23" s="36" customFormat="1" ht="27.75" customHeight="1">
      <c r="A55" s="467"/>
      <c r="B55" s="467"/>
      <c r="C55" s="322"/>
      <c r="D55" s="320" t="s">
        <v>102</v>
      </c>
      <c r="E55" s="323" t="s">
        <v>135</v>
      </c>
      <c r="F55" s="336">
        <v>0.43</v>
      </c>
      <c r="G55" s="336">
        <v>0.01</v>
      </c>
      <c r="H55" s="336">
        <v>0.16</v>
      </c>
      <c r="I55" s="336">
        <v>-0.3</v>
      </c>
      <c r="J55" s="336">
        <v>-0.18</v>
      </c>
      <c r="K55" s="336">
        <v>0.39</v>
      </c>
      <c r="L55" s="336">
        <v>-0.73</v>
      </c>
      <c r="M55" s="337">
        <v>1.02</v>
      </c>
      <c r="N55" s="337">
        <v>2.18</v>
      </c>
      <c r="O55" s="337">
        <v>-1.48</v>
      </c>
      <c r="P55" s="338">
        <v>-0.11</v>
      </c>
      <c r="Q55" s="338">
        <v>0.8</v>
      </c>
      <c r="R55" s="338">
        <v>0.26</v>
      </c>
      <c r="S55" s="337">
        <v>0.46</v>
      </c>
      <c r="T55" s="42"/>
      <c r="U55" s="42"/>
      <c r="V55" s="42"/>
      <c r="W55" s="42"/>
    </row>
    <row r="56" spans="6:23" ht="13.5"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27"/>
      <c r="U56" s="27"/>
      <c r="V56" s="27"/>
      <c r="W56" s="27"/>
    </row>
    <row r="57" spans="6:23" ht="13.5"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27"/>
      <c r="U57" s="27"/>
      <c r="V57" s="27"/>
      <c r="W57" s="27"/>
    </row>
    <row r="58" spans="6:23" ht="13.5"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</row>
    <row r="59" spans="6:23" ht="13.5"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</row>
    <row r="60" spans="6:23" ht="13.5"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</row>
    <row r="61" spans="6:23" ht="13.5"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spans="6:23" ht="13.5"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</row>
    <row r="63" spans="6:23" ht="13.5"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</row>
    <row r="64" spans="6:23" ht="13.5"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</row>
    <row r="65" spans="6:23" ht="13.5"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</row>
    <row r="66" spans="6:23" ht="13.5"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</row>
    <row r="67" spans="6:23" ht="13.5"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</row>
    <row r="68" spans="6:23" ht="13.5"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6:23" ht="13.5"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6:23" ht="13.5"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</row>
    <row r="71" spans="6:23" ht="13.5"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</row>
    <row r="72" spans="6:23" ht="13.5"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</row>
    <row r="73" spans="6:23" ht="13.5"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6:23" ht="13.5"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</row>
    <row r="75" spans="6:23" ht="13.5"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6:23" ht="13.5"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</row>
    <row r="77" spans="6:23" ht="13.5"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</row>
    <row r="78" spans="6:23" ht="13.5"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</row>
    <row r="79" spans="6:23" ht="13.5"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6:23" ht="13.5"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</row>
    <row r="81" spans="6:23" ht="13.5"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</row>
    <row r="82" spans="6:23" ht="13.5"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</row>
    <row r="83" spans="6:23" ht="13.5"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</row>
    <row r="84" spans="6:23" ht="13.5"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</row>
    <row r="85" spans="6:23" ht="13.5"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6:23" ht="13.5"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6:23" ht="13.5"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6:23" ht="13.5"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6:23" ht="13.5"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6:23" ht="13.5"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6:23" ht="13.5"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6:23" ht="13.5"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6:23" ht="13.5"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6:23" ht="13.5"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6:23" ht="13.5"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</row>
    <row r="96" spans="6:23" ht="13.5"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</row>
    <row r="97" spans="6:23" ht="13.5"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</row>
    <row r="98" spans="6:23" ht="13.5"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</row>
    <row r="99" spans="6:23" ht="13.5"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</row>
    <row r="100" spans="6:23" ht="13.5"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6:23" ht="13.5"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6:23" ht="13.5"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6:23" ht="13.5"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6:23" ht="13.5"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</row>
    <row r="105" spans="6:23" ht="13.5"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</row>
    <row r="106" spans="6:23" ht="13.5"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6:23" ht="13.5"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6:23" ht="13.5"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6:23" ht="13.5"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</row>
    <row r="110" spans="6:23" ht="13.5"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6:23" ht="13.5"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</row>
    <row r="112" spans="6:23" ht="13.5"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</row>
    <row r="113" spans="6:23" ht="13.5"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6:23" ht="13.5"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6:23" ht="13.5"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</row>
    <row r="116" spans="6:23" ht="13.5"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</row>
    <row r="117" spans="6:23" ht="13.5"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</row>
    <row r="118" spans="6:23" ht="13.5"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spans="6:23" ht="13.5"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</row>
    <row r="120" spans="6:23" ht="13.5"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</row>
    <row r="121" spans="6:23" ht="13.5"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</row>
    <row r="122" spans="6:23" ht="13.5"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</row>
    <row r="123" spans="6:23" ht="13.5"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</row>
    <row r="124" spans="6:23" ht="13.5"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</row>
    <row r="125" spans="6:23" ht="13.5"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</row>
    <row r="126" spans="6:23" ht="13.5"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</row>
    <row r="127" spans="6:23" ht="13.5"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</row>
    <row r="128" spans="6:23" ht="13.5"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</row>
    <row r="129" spans="6:23" ht="13.5"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</row>
    <row r="130" spans="6:23" ht="13.5"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6:23" ht="13.5"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</row>
    <row r="132" spans="6:23" ht="13.5"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</row>
    <row r="133" spans="6:23" ht="13.5"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</row>
    <row r="134" spans="6:23" ht="13.5"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</row>
    <row r="135" spans="6:23" ht="13.5"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</row>
    <row r="136" spans="6:23" ht="13.5"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</row>
    <row r="137" spans="6:23" ht="13.5"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</row>
    <row r="138" spans="6:23" ht="13.5"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</row>
    <row r="139" spans="6:23" ht="13.5"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</row>
    <row r="140" spans="6:23" ht="13.5"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</row>
    <row r="141" spans="6:23" ht="13.5"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</row>
    <row r="142" spans="6:23" ht="13.5"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</row>
    <row r="143" spans="6:23" ht="13.5"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</row>
    <row r="144" spans="6:23" ht="13.5"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</row>
    <row r="145" spans="6:23" ht="13.5"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</row>
    <row r="146" spans="6:23" ht="13.5"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</row>
    <row r="147" spans="6:23" ht="13.5"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6:23" ht="13.5"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</row>
    <row r="149" spans="6:23" ht="13.5"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</row>
    <row r="150" spans="6:23" ht="13.5"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</row>
    <row r="151" spans="6:23" ht="13.5"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</row>
    <row r="152" spans="6:23" ht="13.5"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</row>
    <row r="153" spans="6:23" ht="13.5"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</row>
    <row r="154" spans="6:23" ht="13.5"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</row>
    <row r="155" spans="6:23" ht="13.5"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</row>
    <row r="156" spans="6:23" ht="13.5"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</row>
    <row r="157" spans="6:23" ht="13.5"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</row>
    <row r="158" spans="6:23" ht="13.5"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</row>
    <row r="159" spans="6:23" ht="13.5"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</row>
    <row r="160" spans="6:23" ht="13.5"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</row>
    <row r="161" spans="6:23" ht="13.5"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</row>
    <row r="162" spans="6:23" ht="13.5"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</row>
    <row r="163" spans="6:23" ht="13.5"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</row>
    <row r="164" spans="6:23" ht="13.5"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6:23" ht="13.5"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</row>
    <row r="166" spans="6:23" ht="13.5"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</row>
    <row r="167" spans="6:23" ht="13.5"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</row>
    <row r="168" spans="6:23" ht="13.5"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</row>
    <row r="169" spans="6:23" ht="13.5"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</row>
    <row r="170" spans="6:23" ht="13.5"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</row>
    <row r="171" spans="6:23" ht="13.5"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</row>
    <row r="172" spans="6:23" ht="13.5"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</row>
    <row r="173" spans="6:23" ht="13.5"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</row>
    <row r="174" spans="6:23" ht="13.5"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</row>
    <row r="175" spans="6:23" ht="13.5"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</row>
    <row r="176" spans="6:23" ht="13.5"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</row>
    <row r="177" spans="6:23" ht="13.5"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</row>
    <row r="178" spans="6:23" ht="13.5"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</row>
    <row r="179" spans="6:23" ht="13.5"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</row>
    <row r="180" spans="6:23" ht="13.5"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</row>
    <row r="181" spans="6:23" ht="13.5"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</row>
    <row r="182" spans="6:23" ht="13.5"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</row>
    <row r="183" spans="6:23" ht="13.5"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</row>
    <row r="184" spans="6:23" ht="13.5"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6:23" ht="13.5"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</row>
    <row r="186" spans="6:23" ht="13.5"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</row>
    <row r="187" spans="6:23" ht="13.5"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</row>
    <row r="188" spans="6:23" ht="13.5"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</row>
    <row r="189" spans="6:23" ht="13.5"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</row>
    <row r="190" spans="6:23" ht="13.5"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</row>
    <row r="191" spans="6:23" ht="13.5"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</row>
    <row r="192" spans="6:23" ht="13.5"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</row>
    <row r="193" spans="6:23" ht="13.5"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</row>
    <row r="194" spans="6:23" ht="13.5"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</row>
    <row r="195" spans="6:23" ht="13.5"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</row>
    <row r="196" spans="6:23" ht="13.5"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</row>
    <row r="197" spans="6:23" ht="13.5"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</row>
    <row r="198" spans="6:23" ht="13.5"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</row>
    <row r="199" spans="6:23" ht="13.5"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</row>
    <row r="200" spans="6:23" ht="13.5"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</row>
    <row r="201" spans="6:23" ht="13.5"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</row>
    <row r="202" spans="6:23" ht="13.5"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</row>
    <row r="203" spans="6:23" ht="13.5"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</row>
    <row r="204" spans="6:23" ht="13.5"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</row>
    <row r="205" spans="6:23" ht="13.5"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</row>
    <row r="206" spans="6:23" ht="13.5"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</row>
    <row r="207" spans="6:23" ht="13.5"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</row>
    <row r="208" spans="6:23" ht="13.5"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</row>
    <row r="209" spans="6:23" ht="13.5"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</row>
    <row r="210" spans="6:23" ht="13.5"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</row>
    <row r="211" spans="6:23" ht="13.5"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</row>
    <row r="212" spans="6:23" ht="13.5"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</row>
    <row r="213" spans="6:23" ht="13.5"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</row>
    <row r="214" spans="6:23" ht="13.5"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</row>
    <row r="215" spans="6:23" ht="13.5"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</row>
    <row r="216" spans="6:23" ht="13.5"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</row>
    <row r="217" spans="6:23" ht="13.5"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</row>
    <row r="218" spans="6:23" ht="13.5"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</row>
    <row r="219" spans="6:23" ht="13.5"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</row>
    <row r="220" spans="6:23" ht="13.5"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</row>
    <row r="221" spans="6:23" ht="13.5"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</row>
    <row r="222" spans="6:23" ht="13.5"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</row>
    <row r="223" spans="6:23" ht="13.5"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</row>
    <row r="224" spans="6:23" ht="13.5"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</row>
    <row r="225" spans="6:23" ht="13.5"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</row>
    <row r="226" spans="6:23" ht="13.5"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</row>
    <row r="227" spans="6:23" ht="13.5"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</row>
    <row r="228" spans="6:23" ht="13.5"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</row>
    <row r="229" spans="6:23" ht="13.5"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</row>
    <row r="230" spans="6:23" ht="13.5"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</row>
    <row r="231" spans="6:23" ht="13.5"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</row>
    <row r="232" spans="6:23" ht="13.5"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</row>
    <row r="233" spans="6:23" ht="13.5"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</row>
    <row r="234" spans="6:23" ht="13.5"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</row>
    <row r="235" spans="6:23" ht="13.5"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</row>
    <row r="236" spans="6:23" ht="13.5"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</row>
    <row r="237" spans="6:23" ht="13.5"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</row>
    <row r="238" spans="6:23" ht="13.5"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</row>
    <row r="239" spans="6:23" ht="13.5"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</row>
    <row r="240" spans="6:23" ht="13.5"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</row>
    <row r="241" spans="6:23" ht="13.5"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</row>
    <row r="242" spans="6:23" ht="13.5"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</row>
    <row r="243" spans="6:23" ht="13.5"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</row>
    <row r="244" spans="6:23" ht="13.5"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</row>
    <row r="245" spans="6:23" ht="13.5"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</row>
    <row r="246" spans="6:23" ht="13.5"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</row>
    <row r="247" spans="6:23" ht="13.5"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</row>
    <row r="248" spans="6:23" ht="13.5"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</row>
    <row r="249" spans="6:23" ht="13.5"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</row>
    <row r="250" spans="6:23" ht="13.5"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</row>
    <row r="251" spans="6:23" ht="13.5"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</row>
    <row r="252" spans="6:23" ht="13.5"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</row>
    <row r="253" spans="6:23" ht="13.5"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</row>
    <row r="254" spans="6:23" ht="13.5"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</row>
    <row r="255" spans="6:23" ht="13.5"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</row>
    <row r="256" spans="6:23" ht="13.5"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</row>
    <row r="257" spans="6:23" ht="13.5"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</row>
    <row r="258" spans="6:23" ht="13.5"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</row>
    <row r="259" spans="6:23" ht="13.5"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</row>
    <row r="260" spans="6:23" ht="13.5"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</row>
    <row r="261" spans="6:23" ht="13.5"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</row>
    <row r="262" spans="6:23" ht="13.5"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</row>
    <row r="263" spans="6:23" ht="13.5"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</row>
    <row r="264" spans="6:23" ht="13.5"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</row>
    <row r="265" spans="6:23" ht="13.5"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</row>
    <row r="266" spans="6:23" ht="13.5"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</row>
    <row r="267" spans="6:23" ht="13.5"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</row>
    <row r="268" spans="6:23" ht="13.5"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</row>
    <row r="269" spans="6:23" ht="13.5"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</row>
    <row r="270" spans="6:23" ht="13.5"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</row>
    <row r="271" spans="6:23" ht="13.5"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</row>
    <row r="272" spans="6:23" ht="13.5"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</row>
    <row r="273" spans="6:23" ht="13.5"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</row>
    <row r="274" spans="6:23" ht="13.5"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</row>
    <row r="275" spans="6:23" ht="13.5"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</row>
    <row r="276" spans="6:23" ht="13.5"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</row>
    <row r="277" spans="6:23" ht="13.5"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</row>
    <row r="278" spans="6:23" ht="13.5"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</row>
    <row r="279" spans="6:23" ht="13.5"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</row>
    <row r="280" spans="6:23" ht="13.5"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</row>
    <row r="281" spans="6:23" ht="13.5"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</row>
    <row r="282" spans="6:23" ht="13.5"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</row>
    <row r="283" spans="6:23" ht="13.5"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</row>
    <row r="284" spans="6:23" ht="13.5"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</row>
    <row r="285" spans="6:23" ht="13.5"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</row>
    <row r="286" spans="6:23" ht="13.5"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</row>
    <row r="287" spans="6:23" ht="13.5"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</row>
    <row r="288" spans="6:23" ht="13.5"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</row>
    <row r="289" spans="6:23" ht="13.5"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</row>
    <row r="290" spans="6:23" ht="13.5"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</row>
    <row r="291" spans="6:23" ht="13.5"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</row>
    <row r="292" spans="6:23" ht="13.5"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</row>
    <row r="293" spans="6:23" ht="13.5"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</row>
    <row r="294" spans="6:23" ht="13.5"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</row>
    <row r="295" spans="6:23" ht="13.5"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</row>
    <row r="296" spans="6:23" ht="13.5"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</row>
    <row r="297" spans="6:23" ht="13.5"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</row>
    <row r="298" spans="6:23" ht="13.5"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</row>
    <row r="299" spans="6:23" ht="13.5"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</row>
    <row r="300" spans="6:23" ht="13.5"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</row>
    <row r="301" spans="6:23" ht="13.5"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</row>
    <row r="302" spans="6:23" ht="13.5"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</row>
    <row r="303" spans="6:23" ht="13.5"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</row>
    <row r="304" spans="6:23" ht="13.5"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</row>
    <row r="305" spans="6:23" ht="13.5"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</row>
    <row r="306" spans="6:23" ht="13.5"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</row>
    <row r="307" spans="6:23" ht="13.5"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</row>
    <row r="308" spans="6:23" ht="13.5"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</row>
    <row r="309" spans="6:23" ht="13.5"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</row>
    <row r="310" spans="6:23" ht="13.5"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</row>
    <row r="311" spans="6:23" ht="13.5"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</row>
    <row r="312" spans="6:23" ht="13.5"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</row>
    <row r="313" spans="6:23" ht="13.5"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</row>
    <row r="314" spans="6:23" ht="13.5"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</row>
    <row r="315" spans="6:23" ht="13.5"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</row>
    <row r="316" spans="6:23" ht="13.5"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</row>
    <row r="317" spans="6:23" ht="13.5"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</row>
    <row r="318" spans="6:23" ht="13.5"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</row>
    <row r="319" spans="6:23" ht="13.5"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</row>
    <row r="320" spans="6:23" ht="13.5"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</row>
    <row r="321" spans="6:23" ht="13.5"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</row>
    <row r="322" spans="6:23" ht="13.5"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</row>
    <row r="323" spans="6:23" ht="13.5"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</row>
    <row r="324" spans="6:23" ht="13.5"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</row>
    <row r="325" spans="6:23" ht="13.5"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</row>
    <row r="326" spans="6:23" ht="13.5"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</row>
    <row r="327" spans="6:23" ht="13.5"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</row>
    <row r="328" spans="6:23" ht="13.5"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</row>
    <row r="329" spans="6:23" ht="13.5"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</row>
    <row r="330" spans="6:23" ht="13.5"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</row>
    <row r="331" spans="6:23" ht="13.5"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</row>
    <row r="332" spans="6:23" ht="13.5"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</row>
    <row r="333" spans="6:23" ht="13.5"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</row>
    <row r="334" spans="6:23" ht="13.5"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</row>
    <row r="335" spans="6:23" ht="13.5"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</row>
    <row r="336" spans="6:23" ht="13.5"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</row>
    <row r="337" spans="6:23" ht="13.5"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</row>
    <row r="338" spans="6:23" ht="13.5"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</row>
    <row r="339" spans="6:23" ht="13.5"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</row>
    <row r="340" spans="6:23" ht="13.5"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</row>
    <row r="341" spans="6:23" ht="13.5"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</row>
    <row r="342" spans="6:23" ht="13.5"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</row>
    <row r="343" spans="6:23" ht="13.5"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</row>
    <row r="344" spans="6:23" ht="13.5"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</row>
    <row r="345" spans="6:23" ht="13.5"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</row>
    <row r="346" spans="6:23" ht="13.5"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</row>
    <row r="347" spans="6:23" ht="13.5"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</row>
    <row r="348" spans="6:23" ht="13.5"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</row>
    <row r="349" spans="6:23" ht="13.5"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</row>
    <row r="350" spans="6:23" ht="13.5"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</row>
    <row r="351" spans="6:23" ht="13.5"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</row>
    <row r="352" spans="6:23" ht="13.5"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</row>
    <row r="353" spans="6:23" ht="13.5"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</row>
    <row r="354" spans="6:23" ht="13.5"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</row>
    <row r="355" spans="6:23" ht="13.5"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</row>
    <row r="356" spans="6:23" ht="13.5"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</row>
    <row r="357" spans="6:23" ht="13.5"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</row>
    <row r="358" spans="6:23" ht="13.5"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</row>
    <row r="359" spans="6:23" ht="13.5"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</row>
    <row r="360" spans="6:23" ht="13.5"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</row>
    <row r="361" spans="6:23" ht="13.5"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</row>
    <row r="362" spans="6:23" ht="13.5"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</row>
    <row r="363" spans="6:23" ht="13.5"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</row>
    <row r="364" spans="6:23" ht="13.5"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</row>
    <row r="365" spans="6:23" ht="13.5"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</row>
    <row r="366" spans="6:23" ht="13.5"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</row>
    <row r="367" spans="6:23" ht="13.5"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</row>
    <row r="368" spans="6:23" ht="13.5"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</row>
    <row r="369" spans="6:23" ht="13.5"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</row>
    <row r="370" spans="6:23" ht="13.5"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</row>
    <row r="371" spans="6:23" ht="13.5"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</row>
    <row r="372" spans="6:23" ht="13.5"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</row>
    <row r="373" spans="6:23" ht="13.5"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</row>
    <row r="374" spans="6:23" ht="13.5"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</row>
    <row r="375" spans="6:23" ht="13.5"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</row>
    <row r="376" spans="6:23" ht="13.5"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</row>
    <row r="377" spans="6:23" ht="13.5"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</row>
    <row r="378" spans="6:23" ht="13.5"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</row>
    <row r="379" spans="6:23" ht="13.5"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</row>
    <row r="380" spans="6:23" ht="13.5"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</row>
    <row r="381" spans="6:23" ht="13.5"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</row>
    <row r="382" spans="6:23" ht="13.5"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</row>
    <row r="383" spans="6:23" ht="13.5"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</row>
    <row r="384" spans="6:23" ht="13.5"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</row>
    <row r="385" spans="6:23" ht="13.5"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</row>
    <row r="386" spans="6:23" ht="13.5"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</row>
    <row r="387" spans="6:23" ht="13.5"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</row>
    <row r="388" spans="6:23" ht="13.5"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</row>
    <row r="389" spans="6:23" ht="13.5"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</row>
    <row r="390" spans="6:23" ht="13.5"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</row>
    <row r="391" spans="6:23" ht="13.5"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</row>
    <row r="392" spans="6:23" ht="13.5"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</row>
    <row r="393" spans="6:23" ht="13.5"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</row>
    <row r="394" spans="6:23" ht="13.5"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</row>
    <row r="395" spans="6:23" ht="13.5"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</row>
    <row r="396" spans="6:23" ht="13.5"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</row>
    <row r="397" spans="6:23" ht="13.5"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</row>
    <row r="398" spans="6:23" ht="13.5"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</row>
    <row r="399" spans="6:23" ht="13.5"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</row>
  </sheetData>
  <sheetProtection/>
  <mergeCells count="40">
    <mergeCell ref="F43:F44"/>
    <mergeCell ref="A45:B51"/>
    <mergeCell ref="A43:E44"/>
    <mergeCell ref="C30:D30"/>
    <mergeCell ref="C15:D15"/>
    <mergeCell ref="C48:D48"/>
    <mergeCell ref="C52:D52"/>
    <mergeCell ref="C31:D31"/>
    <mergeCell ref="C47:D47"/>
    <mergeCell ref="A24:D24"/>
    <mergeCell ref="A41:S41"/>
    <mergeCell ref="C32:D32"/>
    <mergeCell ref="C36:D36"/>
    <mergeCell ref="F22:F23"/>
    <mergeCell ref="C45:D45"/>
    <mergeCell ref="B26:D26"/>
    <mergeCell ref="A1:S1"/>
    <mergeCell ref="F3:F4"/>
    <mergeCell ref="B9:D9"/>
    <mergeCell ref="B6:D6"/>
    <mergeCell ref="C17:D17"/>
    <mergeCell ref="A20:S20"/>
    <mergeCell ref="B25:D25"/>
    <mergeCell ref="A52:B55"/>
    <mergeCell ref="C46:D46"/>
    <mergeCell ref="C54:D54"/>
    <mergeCell ref="B7:D7"/>
    <mergeCell ref="C12:D12"/>
    <mergeCell ref="C29:D29"/>
    <mergeCell ref="B28:D28"/>
    <mergeCell ref="B27:D27"/>
    <mergeCell ref="C10:D10"/>
    <mergeCell ref="A22:E23"/>
    <mergeCell ref="A3:E4"/>
    <mergeCell ref="C13:D13"/>
    <mergeCell ref="C11:D11"/>
    <mergeCell ref="C18:D18"/>
    <mergeCell ref="B8:D8"/>
    <mergeCell ref="A5:D5"/>
    <mergeCell ref="B16:D1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5" r:id="rId1"/>
  <rowBreaks count="2" manualBreakCount="2">
    <brk id="19" max="18" man="1"/>
    <brk id="40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20.875" style="169" customWidth="1"/>
    <col min="2" max="5" width="16.875" style="27" customWidth="1"/>
    <col min="6" max="6" width="44.625" style="27" customWidth="1"/>
    <col min="7" max="197" width="9.00390625" style="163" customWidth="1"/>
    <col min="198" max="16384" width="9.00390625" style="27" customWidth="1"/>
  </cols>
  <sheetData>
    <row r="1" spans="1:6" ht="30" customHeight="1">
      <c r="A1" s="436" t="s">
        <v>337</v>
      </c>
      <c r="B1" s="436"/>
      <c r="C1" s="436"/>
      <c r="D1" s="436"/>
      <c r="E1" s="436"/>
      <c r="F1" s="436"/>
    </row>
    <row r="2" spans="1:6" ht="19.5" customHeight="1">
      <c r="A2" s="164"/>
      <c r="B2" s="164"/>
      <c r="C2" s="164"/>
      <c r="D2" s="164"/>
      <c r="E2" s="164"/>
      <c r="F2" s="164"/>
    </row>
    <row r="3" spans="1:6" ht="16.5" customHeight="1">
      <c r="A3" s="489"/>
      <c r="B3" s="485" t="s">
        <v>31</v>
      </c>
      <c r="C3" s="486"/>
      <c r="D3" s="485" t="s">
        <v>32</v>
      </c>
      <c r="E3" s="448"/>
      <c r="F3" s="449" t="s">
        <v>155</v>
      </c>
    </row>
    <row r="4" spans="1:6" ht="16.5" customHeight="1" thickBot="1">
      <c r="A4" s="490"/>
      <c r="B4" s="165" t="s">
        <v>33</v>
      </c>
      <c r="C4" s="166" t="s">
        <v>266</v>
      </c>
      <c r="D4" s="165" t="str">
        <f>B4</f>
        <v>島根県</v>
      </c>
      <c r="E4" s="167" t="str">
        <f>C4</f>
        <v>出雲市(当所管内)</v>
      </c>
      <c r="F4" s="488"/>
    </row>
    <row r="5" spans="1:6" ht="16.5" customHeight="1" thickBot="1">
      <c r="A5" s="369" t="s">
        <v>393</v>
      </c>
      <c r="B5" s="370">
        <f>SUM(B6:B17)</f>
        <v>35</v>
      </c>
      <c r="C5" s="371">
        <f>SUM(C6:C17)</f>
        <v>2</v>
      </c>
      <c r="D5" s="372">
        <f>SUM(D6:D17)</f>
        <v>4960</v>
      </c>
      <c r="E5" s="373">
        <f>SUM(E6:E17)</f>
        <v>109</v>
      </c>
      <c r="F5" s="373"/>
    </row>
    <row r="6" spans="1:6" ht="16.5" customHeight="1" thickTop="1">
      <c r="A6" s="266" t="s">
        <v>270</v>
      </c>
      <c r="B6" s="193">
        <v>2</v>
      </c>
      <c r="C6" s="194">
        <v>0</v>
      </c>
      <c r="D6" s="244">
        <v>1256</v>
      </c>
      <c r="E6" s="195">
        <v>0</v>
      </c>
      <c r="F6" s="267"/>
    </row>
    <row r="7" spans="1:6" ht="16.5" customHeight="1">
      <c r="A7" s="266" t="s">
        <v>269</v>
      </c>
      <c r="B7" s="193">
        <v>3</v>
      </c>
      <c r="C7" s="194">
        <v>0</v>
      </c>
      <c r="D7" s="244">
        <v>277</v>
      </c>
      <c r="E7" s="195">
        <v>0</v>
      </c>
      <c r="F7" s="195"/>
    </row>
    <row r="8" spans="1:6" ht="16.5" customHeight="1">
      <c r="A8" s="266" t="s">
        <v>268</v>
      </c>
      <c r="B8" s="193">
        <v>2</v>
      </c>
      <c r="C8" s="194">
        <v>0</v>
      </c>
      <c r="D8" s="244">
        <v>216</v>
      </c>
      <c r="E8" s="195">
        <v>0</v>
      </c>
      <c r="F8" s="267"/>
    </row>
    <row r="9" spans="1:6" ht="16.5" customHeight="1">
      <c r="A9" s="182" t="s">
        <v>296</v>
      </c>
      <c r="B9" s="190">
        <v>4</v>
      </c>
      <c r="C9" s="191">
        <v>0</v>
      </c>
      <c r="D9" s="422">
        <v>718</v>
      </c>
      <c r="E9" s="192">
        <v>0</v>
      </c>
      <c r="F9" s="267"/>
    </row>
    <row r="10" spans="1:6" ht="16.5" customHeight="1">
      <c r="A10" s="182" t="s">
        <v>169</v>
      </c>
      <c r="B10" s="190">
        <v>5</v>
      </c>
      <c r="C10" s="191">
        <v>0</v>
      </c>
      <c r="D10" s="422">
        <v>743</v>
      </c>
      <c r="E10" s="192">
        <v>0</v>
      </c>
      <c r="F10" s="267"/>
    </row>
    <row r="11" spans="1:6" ht="16.5" customHeight="1">
      <c r="A11" s="182" t="s">
        <v>170</v>
      </c>
      <c r="B11" s="190">
        <v>3</v>
      </c>
      <c r="C11" s="191">
        <v>1</v>
      </c>
      <c r="D11" s="422">
        <v>59</v>
      </c>
      <c r="E11" s="192">
        <v>15</v>
      </c>
      <c r="F11" s="267" t="s">
        <v>402</v>
      </c>
    </row>
    <row r="12" spans="1:6" ht="16.5" customHeight="1">
      <c r="A12" s="182" t="s">
        <v>228</v>
      </c>
      <c r="B12" s="363">
        <v>1</v>
      </c>
      <c r="C12" s="364">
        <v>0</v>
      </c>
      <c r="D12" s="365">
        <v>107</v>
      </c>
      <c r="E12" s="366">
        <v>0</v>
      </c>
      <c r="F12" s="268"/>
    </row>
    <row r="13" spans="1:6" ht="16.5" customHeight="1">
      <c r="A13" s="182" t="s">
        <v>395</v>
      </c>
      <c r="B13" s="363">
        <v>2</v>
      </c>
      <c r="C13" s="364">
        <v>0</v>
      </c>
      <c r="D13" s="365">
        <v>454</v>
      </c>
      <c r="E13" s="366">
        <v>0</v>
      </c>
      <c r="F13" s="268"/>
    </row>
    <row r="14" spans="1:6" ht="16.5" customHeight="1">
      <c r="A14" s="182" t="s">
        <v>290</v>
      </c>
      <c r="B14" s="363">
        <v>3</v>
      </c>
      <c r="C14" s="364">
        <v>0</v>
      </c>
      <c r="D14" s="365">
        <v>176</v>
      </c>
      <c r="E14" s="366">
        <v>0</v>
      </c>
      <c r="F14" s="268"/>
    </row>
    <row r="15" spans="1:6" ht="16.5" customHeight="1">
      <c r="A15" s="182" t="s">
        <v>283</v>
      </c>
      <c r="B15" s="363">
        <v>5</v>
      </c>
      <c r="C15" s="364">
        <v>0</v>
      </c>
      <c r="D15" s="365">
        <v>216</v>
      </c>
      <c r="E15" s="366">
        <v>0</v>
      </c>
      <c r="F15" s="268"/>
    </row>
    <row r="16" spans="1:6" ht="16.5" customHeight="1">
      <c r="A16" s="182" t="s">
        <v>282</v>
      </c>
      <c r="B16" s="363">
        <v>4</v>
      </c>
      <c r="C16" s="364">
        <v>0</v>
      </c>
      <c r="D16" s="365">
        <v>644</v>
      </c>
      <c r="E16" s="366">
        <v>0</v>
      </c>
      <c r="F16" s="268"/>
    </row>
    <row r="17" spans="1:6" ht="16.5" customHeight="1" thickBot="1">
      <c r="A17" s="266" t="s">
        <v>281</v>
      </c>
      <c r="B17" s="363">
        <v>1</v>
      </c>
      <c r="C17" s="364">
        <v>1</v>
      </c>
      <c r="D17" s="365">
        <v>94</v>
      </c>
      <c r="E17" s="366">
        <v>94</v>
      </c>
      <c r="F17" s="267" t="s">
        <v>394</v>
      </c>
    </row>
    <row r="18" spans="1:6" ht="16.5" customHeight="1" thickBot="1">
      <c r="A18" s="369" t="s">
        <v>349</v>
      </c>
      <c r="B18" s="374">
        <f>SUM(B19:B30)</f>
        <v>36</v>
      </c>
      <c r="C18" s="375">
        <f>SUM(C19:C30)</f>
        <v>3</v>
      </c>
      <c r="D18" s="376">
        <f>SUM(D19:D30)</f>
        <v>4054</v>
      </c>
      <c r="E18" s="376">
        <f>SUM(E19:E30)</f>
        <v>189</v>
      </c>
      <c r="F18" s="373"/>
    </row>
    <row r="19" spans="1:6" ht="16.5" customHeight="1" thickTop="1">
      <c r="A19" s="266" t="s">
        <v>270</v>
      </c>
      <c r="B19" s="75">
        <v>3</v>
      </c>
      <c r="C19" s="168">
        <v>1</v>
      </c>
      <c r="D19" s="244">
        <v>127</v>
      </c>
      <c r="E19" s="195">
        <v>17</v>
      </c>
      <c r="F19" s="267" t="s">
        <v>379</v>
      </c>
    </row>
    <row r="20" spans="1:6" ht="16.5" customHeight="1">
      <c r="A20" s="266" t="s">
        <v>269</v>
      </c>
      <c r="B20" s="75">
        <v>3</v>
      </c>
      <c r="C20" s="168">
        <v>0</v>
      </c>
      <c r="D20" s="244">
        <v>170</v>
      </c>
      <c r="E20" s="195">
        <v>0</v>
      </c>
      <c r="F20" s="195"/>
    </row>
    <row r="21" spans="1:6" ht="16.5" customHeight="1">
      <c r="A21" s="266" t="s">
        <v>268</v>
      </c>
      <c r="B21" s="75">
        <v>0</v>
      </c>
      <c r="C21" s="168">
        <v>0</v>
      </c>
      <c r="D21" s="244">
        <v>0</v>
      </c>
      <c r="E21" s="195">
        <v>0</v>
      </c>
      <c r="F21" s="195"/>
    </row>
    <row r="22" spans="1:6" ht="16.5" customHeight="1">
      <c r="A22" s="182" t="s">
        <v>248</v>
      </c>
      <c r="B22" s="75">
        <v>4</v>
      </c>
      <c r="C22" s="168">
        <v>0</v>
      </c>
      <c r="D22" s="152">
        <v>267</v>
      </c>
      <c r="E22" s="62">
        <v>0</v>
      </c>
      <c r="F22" s="267"/>
    </row>
    <row r="23" spans="1:6" ht="16.5" customHeight="1">
      <c r="A23" s="182" t="s">
        <v>230</v>
      </c>
      <c r="B23" s="75">
        <v>3</v>
      </c>
      <c r="C23" s="168">
        <v>1</v>
      </c>
      <c r="D23" s="152">
        <v>285</v>
      </c>
      <c r="E23" s="62">
        <v>22</v>
      </c>
      <c r="F23" s="267" t="s">
        <v>284</v>
      </c>
    </row>
    <row r="24" spans="1:6" ht="16.5" customHeight="1">
      <c r="A24" s="324" t="s">
        <v>231</v>
      </c>
      <c r="B24" s="75">
        <v>1</v>
      </c>
      <c r="C24" s="168">
        <v>0</v>
      </c>
      <c r="D24" s="152">
        <v>116</v>
      </c>
      <c r="E24" s="62">
        <v>0</v>
      </c>
      <c r="F24" s="268"/>
    </row>
    <row r="25" spans="1:6" ht="16.5" customHeight="1">
      <c r="A25" s="182" t="s">
        <v>228</v>
      </c>
      <c r="B25" s="193">
        <v>1</v>
      </c>
      <c r="C25" s="194">
        <v>0</v>
      </c>
      <c r="D25" s="244">
        <v>49</v>
      </c>
      <c r="E25" s="195">
        <v>0</v>
      </c>
      <c r="F25" s="195"/>
    </row>
    <row r="26" spans="1:6" ht="16.5" customHeight="1">
      <c r="A26" s="182" t="s">
        <v>289</v>
      </c>
      <c r="B26" s="193">
        <v>6</v>
      </c>
      <c r="C26" s="194">
        <v>1</v>
      </c>
      <c r="D26" s="244">
        <v>480</v>
      </c>
      <c r="E26" s="195">
        <v>150</v>
      </c>
      <c r="F26" s="267" t="s">
        <v>259</v>
      </c>
    </row>
    <row r="27" spans="1:6" ht="16.5" customHeight="1">
      <c r="A27" s="182" t="s">
        <v>290</v>
      </c>
      <c r="B27" s="193">
        <v>4</v>
      </c>
      <c r="C27" s="194">
        <v>0</v>
      </c>
      <c r="D27" s="244">
        <v>279</v>
      </c>
      <c r="E27" s="195">
        <v>0</v>
      </c>
      <c r="F27" s="195"/>
    </row>
    <row r="28" spans="1:6" ht="16.5" customHeight="1">
      <c r="A28" s="182" t="s">
        <v>283</v>
      </c>
      <c r="B28" s="193">
        <v>4</v>
      </c>
      <c r="C28" s="194">
        <v>0</v>
      </c>
      <c r="D28" s="244">
        <v>861</v>
      </c>
      <c r="E28" s="195">
        <v>0</v>
      </c>
      <c r="F28" s="195"/>
    </row>
    <row r="29" spans="1:6" ht="16.5" customHeight="1">
      <c r="A29" s="182" t="s">
        <v>350</v>
      </c>
      <c r="B29" s="193">
        <v>5</v>
      </c>
      <c r="C29" s="194">
        <v>0</v>
      </c>
      <c r="D29" s="244">
        <v>496</v>
      </c>
      <c r="E29" s="195">
        <v>0</v>
      </c>
      <c r="F29" s="195"/>
    </row>
    <row r="30" spans="1:6" ht="16.5" customHeight="1" thickBot="1">
      <c r="A30" s="266" t="s">
        <v>281</v>
      </c>
      <c r="B30" s="193">
        <v>2</v>
      </c>
      <c r="C30" s="194">
        <v>0</v>
      </c>
      <c r="D30" s="244">
        <v>924</v>
      </c>
      <c r="E30" s="195">
        <v>0</v>
      </c>
      <c r="F30" s="195"/>
    </row>
    <row r="31" spans="1:6" ht="16.5" customHeight="1" thickBot="1">
      <c r="A31" s="377" t="s">
        <v>280</v>
      </c>
      <c r="B31" s="370">
        <f>SUM(B32:B43)</f>
        <v>41</v>
      </c>
      <c r="C31" s="371">
        <f>SUM(C32:C43)</f>
        <v>7</v>
      </c>
      <c r="D31" s="373">
        <f>SUM(D32:D43)</f>
        <v>8712</v>
      </c>
      <c r="E31" s="373">
        <f>SUM(E32:E43)</f>
        <v>711</v>
      </c>
      <c r="F31" s="373"/>
    </row>
    <row r="32" spans="1:6" ht="16.5" customHeight="1" thickTop="1">
      <c r="A32" s="266" t="s">
        <v>270</v>
      </c>
      <c r="B32" s="193">
        <v>4</v>
      </c>
      <c r="C32" s="194">
        <v>0</v>
      </c>
      <c r="D32" s="244">
        <v>441</v>
      </c>
      <c r="E32" s="195">
        <v>0</v>
      </c>
      <c r="F32" s="195"/>
    </row>
    <row r="33" spans="1:6" ht="16.5" customHeight="1">
      <c r="A33" s="266" t="s">
        <v>269</v>
      </c>
      <c r="B33" s="193">
        <v>2</v>
      </c>
      <c r="C33" s="194">
        <v>0</v>
      </c>
      <c r="D33" s="244">
        <v>155</v>
      </c>
      <c r="E33" s="195">
        <v>0</v>
      </c>
      <c r="F33" s="195"/>
    </row>
    <row r="34" spans="1:6" ht="16.5" customHeight="1">
      <c r="A34" s="266" t="s">
        <v>268</v>
      </c>
      <c r="B34" s="193">
        <v>5</v>
      </c>
      <c r="C34" s="194">
        <v>1</v>
      </c>
      <c r="D34" s="244">
        <v>210</v>
      </c>
      <c r="E34" s="195">
        <v>45</v>
      </c>
      <c r="F34" s="267" t="s">
        <v>259</v>
      </c>
    </row>
    <row r="35" spans="1:6" ht="16.5" customHeight="1">
      <c r="A35" s="266" t="s">
        <v>296</v>
      </c>
      <c r="B35" s="193">
        <v>2</v>
      </c>
      <c r="C35" s="194">
        <v>0</v>
      </c>
      <c r="D35" s="244">
        <v>34</v>
      </c>
      <c r="E35" s="195">
        <v>0</v>
      </c>
      <c r="F35" s="195"/>
    </row>
    <row r="36" spans="1:6" ht="16.5" customHeight="1">
      <c r="A36" s="266" t="s">
        <v>169</v>
      </c>
      <c r="B36" s="193">
        <v>2</v>
      </c>
      <c r="C36" s="194">
        <v>1</v>
      </c>
      <c r="D36" s="244">
        <v>76</v>
      </c>
      <c r="E36" s="195">
        <v>66</v>
      </c>
      <c r="F36" s="267" t="s">
        <v>297</v>
      </c>
    </row>
    <row r="37" spans="1:6" ht="16.5" customHeight="1">
      <c r="A37" s="266" t="s">
        <v>170</v>
      </c>
      <c r="B37" s="193">
        <v>3</v>
      </c>
      <c r="C37" s="194">
        <v>0</v>
      </c>
      <c r="D37" s="244">
        <v>1165</v>
      </c>
      <c r="E37" s="195">
        <v>0</v>
      </c>
      <c r="F37" s="195"/>
    </row>
    <row r="38" spans="1:6" ht="16.5" customHeight="1">
      <c r="A38" s="266" t="s">
        <v>171</v>
      </c>
      <c r="B38" s="75">
        <v>3</v>
      </c>
      <c r="C38" s="168">
        <v>0</v>
      </c>
      <c r="D38" s="152">
        <v>83</v>
      </c>
      <c r="E38" s="62">
        <v>0</v>
      </c>
      <c r="F38" s="268"/>
    </row>
    <row r="39" spans="1:6" ht="16.5" customHeight="1">
      <c r="A39" s="266" t="s">
        <v>289</v>
      </c>
      <c r="B39" s="75">
        <v>3</v>
      </c>
      <c r="C39" s="168">
        <v>0</v>
      </c>
      <c r="D39" s="152">
        <v>361</v>
      </c>
      <c r="E39" s="62">
        <v>0</v>
      </c>
      <c r="F39" s="268"/>
    </row>
    <row r="40" spans="1:6" ht="16.5" customHeight="1">
      <c r="A40" s="266" t="s">
        <v>290</v>
      </c>
      <c r="B40" s="75">
        <v>2</v>
      </c>
      <c r="C40" s="168">
        <v>0</v>
      </c>
      <c r="D40" s="152">
        <v>76</v>
      </c>
      <c r="E40" s="62">
        <v>0</v>
      </c>
      <c r="F40" s="268"/>
    </row>
    <row r="41" spans="1:6" ht="16.5" customHeight="1">
      <c r="A41" s="266" t="s">
        <v>283</v>
      </c>
      <c r="B41" s="189">
        <v>0</v>
      </c>
      <c r="C41" s="62">
        <v>0</v>
      </c>
      <c r="D41" s="75">
        <v>0</v>
      </c>
      <c r="E41" s="152">
        <v>0</v>
      </c>
      <c r="F41" s="267"/>
    </row>
    <row r="42" spans="1:6" ht="16.5" customHeight="1">
      <c r="A42" s="266" t="s">
        <v>282</v>
      </c>
      <c r="B42" s="189">
        <v>10</v>
      </c>
      <c r="C42" s="62">
        <v>4</v>
      </c>
      <c r="D42" s="75">
        <v>3819</v>
      </c>
      <c r="E42" s="152">
        <v>480</v>
      </c>
      <c r="F42" s="267" t="s">
        <v>285</v>
      </c>
    </row>
    <row r="43" spans="1:6" ht="16.5" customHeight="1" thickBot="1">
      <c r="A43" s="266" t="s">
        <v>281</v>
      </c>
      <c r="B43" s="189">
        <v>5</v>
      </c>
      <c r="C43" s="62">
        <v>1</v>
      </c>
      <c r="D43" s="75">
        <v>2292</v>
      </c>
      <c r="E43" s="152">
        <v>120</v>
      </c>
      <c r="F43" s="267" t="s">
        <v>284</v>
      </c>
    </row>
    <row r="44" spans="1:7" ht="16.5" customHeight="1" thickBot="1">
      <c r="A44" s="377" t="s">
        <v>255</v>
      </c>
      <c r="B44" s="370">
        <f>SUM(B45:B56)</f>
        <v>46</v>
      </c>
      <c r="C44" s="371">
        <f>SUM(C45:C56)</f>
        <v>8</v>
      </c>
      <c r="D44" s="373">
        <f>SUM(D45:D56)</f>
        <v>8532</v>
      </c>
      <c r="E44" s="373">
        <f>SUM(E45:E56)</f>
        <v>606</v>
      </c>
      <c r="F44" s="373"/>
      <c r="G44" s="74"/>
    </row>
    <row r="45" spans="1:7" ht="16.5" customHeight="1" thickTop="1">
      <c r="A45" s="266" t="s">
        <v>270</v>
      </c>
      <c r="B45" s="189">
        <v>9</v>
      </c>
      <c r="C45" s="203">
        <v>4</v>
      </c>
      <c r="D45" s="204">
        <v>2691</v>
      </c>
      <c r="E45" s="152">
        <v>419</v>
      </c>
      <c r="F45" s="267" t="s">
        <v>275</v>
      </c>
      <c r="G45" s="74"/>
    </row>
    <row r="46" spans="1:7" ht="16.5" customHeight="1">
      <c r="A46" s="266" t="s">
        <v>269</v>
      </c>
      <c r="B46" s="189">
        <v>5</v>
      </c>
      <c r="C46" s="62">
        <v>0</v>
      </c>
      <c r="D46" s="75">
        <v>467</v>
      </c>
      <c r="E46" s="152">
        <v>0</v>
      </c>
      <c r="F46" s="267"/>
      <c r="G46" s="74"/>
    </row>
    <row r="47" spans="1:7" ht="16.5" customHeight="1">
      <c r="A47" s="266" t="s">
        <v>268</v>
      </c>
      <c r="B47" s="189">
        <v>4</v>
      </c>
      <c r="C47" s="62">
        <v>0</v>
      </c>
      <c r="D47" s="75">
        <v>728</v>
      </c>
      <c r="E47" s="152">
        <v>0</v>
      </c>
      <c r="F47" s="62"/>
      <c r="G47" s="74"/>
    </row>
    <row r="48" spans="1:7" ht="16.5" customHeight="1">
      <c r="A48" s="266" t="s">
        <v>262</v>
      </c>
      <c r="B48" s="75">
        <v>1</v>
      </c>
      <c r="C48" s="168">
        <v>0</v>
      </c>
      <c r="D48" s="75">
        <v>10</v>
      </c>
      <c r="E48" s="62">
        <v>0</v>
      </c>
      <c r="F48" s="267"/>
      <c r="G48" s="74"/>
    </row>
    <row r="49" spans="1:6" ht="16.5" customHeight="1">
      <c r="A49" s="266" t="s">
        <v>191</v>
      </c>
      <c r="B49" s="75">
        <v>3</v>
      </c>
      <c r="C49" s="168">
        <v>0</v>
      </c>
      <c r="D49" s="75">
        <v>178</v>
      </c>
      <c r="E49" s="62">
        <v>0</v>
      </c>
      <c r="F49" s="268"/>
    </row>
    <row r="50" spans="1:6" ht="16.5" customHeight="1">
      <c r="A50" s="266" t="s">
        <v>263</v>
      </c>
      <c r="B50" s="75">
        <v>2</v>
      </c>
      <c r="C50" s="168">
        <v>0</v>
      </c>
      <c r="D50" s="75">
        <v>140</v>
      </c>
      <c r="E50" s="62">
        <v>0</v>
      </c>
      <c r="F50" s="267"/>
    </row>
    <row r="51" spans="1:6" ht="16.5" customHeight="1">
      <c r="A51" s="266" t="s">
        <v>190</v>
      </c>
      <c r="B51" s="75">
        <v>1</v>
      </c>
      <c r="C51" s="168">
        <v>0</v>
      </c>
      <c r="D51" s="75">
        <v>20</v>
      </c>
      <c r="E51" s="62">
        <v>0</v>
      </c>
      <c r="F51" s="267"/>
    </row>
    <row r="52" spans="1:6" ht="16.5" customHeight="1">
      <c r="A52" s="266" t="s">
        <v>186</v>
      </c>
      <c r="B52" s="75">
        <v>7</v>
      </c>
      <c r="C52" s="168">
        <v>0</v>
      </c>
      <c r="D52" s="75">
        <v>1810</v>
      </c>
      <c r="E52" s="62">
        <v>0</v>
      </c>
      <c r="F52" s="268"/>
    </row>
    <row r="53" spans="1:6" ht="16.5" customHeight="1">
      <c r="A53" s="266" t="s">
        <v>258</v>
      </c>
      <c r="B53" s="75">
        <v>3</v>
      </c>
      <c r="C53" s="168">
        <v>1</v>
      </c>
      <c r="D53" s="75">
        <v>614</v>
      </c>
      <c r="E53" s="62">
        <v>35</v>
      </c>
      <c r="F53" s="267" t="s">
        <v>259</v>
      </c>
    </row>
    <row r="54" spans="1:6" ht="16.5" customHeight="1">
      <c r="A54" s="266" t="s">
        <v>58</v>
      </c>
      <c r="B54" s="75">
        <v>6</v>
      </c>
      <c r="C54" s="168">
        <v>3</v>
      </c>
      <c r="D54" s="75">
        <v>730</v>
      </c>
      <c r="E54" s="62">
        <v>152</v>
      </c>
      <c r="F54" s="267" t="s">
        <v>256</v>
      </c>
    </row>
    <row r="55" spans="1:6" ht="16.5" customHeight="1">
      <c r="A55" s="266" t="s">
        <v>57</v>
      </c>
      <c r="B55" s="75">
        <v>4</v>
      </c>
      <c r="C55" s="168">
        <v>0</v>
      </c>
      <c r="D55" s="75">
        <v>1130</v>
      </c>
      <c r="E55" s="62">
        <v>0</v>
      </c>
      <c r="F55" s="268"/>
    </row>
    <row r="56" spans="1:6" ht="16.5" customHeight="1" thickBot="1">
      <c r="A56" s="266" t="s">
        <v>182</v>
      </c>
      <c r="B56" s="75">
        <v>1</v>
      </c>
      <c r="C56" s="168">
        <v>0</v>
      </c>
      <c r="D56" s="75">
        <v>14</v>
      </c>
      <c r="E56" s="62">
        <v>0</v>
      </c>
      <c r="F56" s="267"/>
    </row>
    <row r="57" spans="1:6" ht="16.5" customHeight="1" thickBot="1">
      <c r="A57" s="377" t="s">
        <v>243</v>
      </c>
      <c r="B57" s="370">
        <f>SUM(B58:B69)</f>
        <v>33</v>
      </c>
      <c r="C57" s="371">
        <f>SUM(C58:C69)</f>
        <v>4</v>
      </c>
      <c r="D57" s="373">
        <f>SUM(D58:D69)</f>
        <v>8227</v>
      </c>
      <c r="E57" s="373">
        <f>SUM(E58:E69)</f>
        <v>392</v>
      </c>
      <c r="F57" s="373"/>
    </row>
    <row r="58" spans="1:6" ht="16.5" customHeight="1" thickTop="1">
      <c r="A58" s="269" t="s">
        <v>250</v>
      </c>
      <c r="B58" s="193">
        <v>10</v>
      </c>
      <c r="C58" s="194">
        <v>1</v>
      </c>
      <c r="D58" s="193">
        <v>1496</v>
      </c>
      <c r="E58" s="195">
        <v>49</v>
      </c>
      <c r="F58" s="267" t="s">
        <v>192</v>
      </c>
    </row>
    <row r="59" spans="1:6" ht="16.5" customHeight="1">
      <c r="A59" s="269" t="s">
        <v>251</v>
      </c>
      <c r="B59" s="193">
        <v>4</v>
      </c>
      <c r="C59" s="194">
        <v>1</v>
      </c>
      <c r="D59" s="193">
        <v>1306</v>
      </c>
      <c r="E59" s="195">
        <v>63</v>
      </c>
      <c r="F59" s="267" t="s">
        <v>165</v>
      </c>
    </row>
    <row r="60" spans="1:6" ht="16.5" customHeight="1">
      <c r="A60" s="269" t="s">
        <v>252</v>
      </c>
      <c r="B60" s="193">
        <v>6</v>
      </c>
      <c r="C60" s="194">
        <v>0</v>
      </c>
      <c r="D60" s="193">
        <v>3194</v>
      </c>
      <c r="E60" s="195">
        <v>0</v>
      </c>
      <c r="F60" s="270"/>
    </row>
    <row r="61" spans="1:6" ht="16.5" customHeight="1">
      <c r="A61" s="269" t="s">
        <v>248</v>
      </c>
      <c r="B61" s="193">
        <v>1</v>
      </c>
      <c r="C61" s="194">
        <v>0</v>
      </c>
      <c r="D61" s="193">
        <v>977</v>
      </c>
      <c r="E61" s="195">
        <v>0</v>
      </c>
      <c r="F61" s="195"/>
    </row>
    <row r="62" spans="1:6" ht="16.5" customHeight="1">
      <c r="A62" s="269" t="s">
        <v>230</v>
      </c>
      <c r="B62" s="193">
        <v>1</v>
      </c>
      <c r="C62" s="194">
        <v>0</v>
      </c>
      <c r="D62" s="193">
        <v>160</v>
      </c>
      <c r="E62" s="195">
        <v>0</v>
      </c>
      <c r="F62" s="195"/>
    </row>
    <row r="63" spans="1:6" ht="16.5" customHeight="1">
      <c r="A63" s="269" t="s">
        <v>231</v>
      </c>
      <c r="B63" s="193">
        <v>3</v>
      </c>
      <c r="C63" s="194">
        <v>1</v>
      </c>
      <c r="D63" s="193">
        <v>366</v>
      </c>
      <c r="E63" s="195">
        <v>184</v>
      </c>
      <c r="F63" s="270" t="s">
        <v>249</v>
      </c>
    </row>
    <row r="64" spans="1:6" ht="16.5" customHeight="1">
      <c r="A64" s="271" t="s">
        <v>245</v>
      </c>
      <c r="B64" s="190">
        <v>0</v>
      </c>
      <c r="C64" s="191">
        <v>0</v>
      </c>
      <c r="D64" s="190">
        <v>0</v>
      </c>
      <c r="E64" s="192">
        <v>0</v>
      </c>
      <c r="F64" s="192"/>
    </row>
    <row r="65" spans="1:6" ht="16.5" customHeight="1">
      <c r="A65" s="271" t="s">
        <v>220</v>
      </c>
      <c r="B65" s="190">
        <v>2</v>
      </c>
      <c r="C65" s="191">
        <v>1</v>
      </c>
      <c r="D65" s="190">
        <v>139</v>
      </c>
      <c r="E65" s="192">
        <v>96</v>
      </c>
      <c r="F65" s="267" t="s">
        <v>166</v>
      </c>
    </row>
    <row r="66" spans="1:6" ht="16.5" customHeight="1">
      <c r="A66" s="271" t="s">
        <v>221</v>
      </c>
      <c r="B66" s="190">
        <v>1</v>
      </c>
      <c r="C66" s="191">
        <v>0</v>
      </c>
      <c r="D66" s="190">
        <v>54</v>
      </c>
      <c r="E66" s="192">
        <v>0</v>
      </c>
      <c r="F66" s="192"/>
    </row>
    <row r="67" spans="1:6" ht="16.5" customHeight="1">
      <c r="A67" s="266" t="s">
        <v>58</v>
      </c>
      <c r="B67" s="75">
        <v>0</v>
      </c>
      <c r="C67" s="168">
        <v>0</v>
      </c>
      <c r="D67" s="75">
        <v>0</v>
      </c>
      <c r="E67" s="62">
        <v>0</v>
      </c>
      <c r="F67" s="267"/>
    </row>
    <row r="68" spans="1:6" ht="16.5" customHeight="1">
      <c r="A68" s="266" t="s">
        <v>57</v>
      </c>
      <c r="B68" s="75">
        <v>3</v>
      </c>
      <c r="C68" s="168">
        <v>0</v>
      </c>
      <c r="D68" s="75">
        <v>480</v>
      </c>
      <c r="E68" s="62">
        <v>0</v>
      </c>
      <c r="F68" s="268"/>
    </row>
    <row r="69" spans="1:6" ht="16.5" customHeight="1" thickBot="1">
      <c r="A69" s="266" t="s">
        <v>182</v>
      </c>
      <c r="B69" s="75">
        <v>2</v>
      </c>
      <c r="C69" s="168">
        <v>0</v>
      </c>
      <c r="D69" s="75">
        <v>55</v>
      </c>
      <c r="E69" s="62">
        <v>0</v>
      </c>
      <c r="F69" s="267"/>
    </row>
    <row r="70" spans="1:6" ht="16.5" customHeight="1" thickBot="1">
      <c r="A70" s="377" t="s">
        <v>240</v>
      </c>
      <c r="B70" s="370">
        <f>SUM(B71:B82)</f>
        <v>50</v>
      </c>
      <c r="C70" s="371">
        <f>SUM(C71:C82)</f>
        <v>10</v>
      </c>
      <c r="D70" s="370">
        <f>SUM(D71:D82)</f>
        <v>4767</v>
      </c>
      <c r="E70" s="373">
        <f>SUM(E71:E82)</f>
        <v>972</v>
      </c>
      <c r="F70" s="373"/>
    </row>
    <row r="71" spans="1:6" ht="16.5" customHeight="1" thickTop="1">
      <c r="A71" s="266" t="s">
        <v>239</v>
      </c>
      <c r="B71" s="75">
        <v>2</v>
      </c>
      <c r="C71" s="168">
        <v>0</v>
      </c>
      <c r="D71" s="75">
        <v>257</v>
      </c>
      <c r="E71" s="62">
        <v>0</v>
      </c>
      <c r="F71" s="267"/>
    </row>
    <row r="72" spans="1:6" ht="16.5" customHeight="1">
      <c r="A72" s="266" t="s">
        <v>107</v>
      </c>
      <c r="B72" s="75">
        <v>3</v>
      </c>
      <c r="C72" s="168">
        <v>1</v>
      </c>
      <c r="D72" s="75">
        <v>202</v>
      </c>
      <c r="E72" s="62">
        <v>32</v>
      </c>
      <c r="F72" s="267" t="s">
        <v>165</v>
      </c>
    </row>
    <row r="73" spans="1:6" ht="16.5" customHeight="1">
      <c r="A73" s="266" t="s">
        <v>212</v>
      </c>
      <c r="B73" s="75">
        <v>4</v>
      </c>
      <c r="C73" s="168">
        <v>1</v>
      </c>
      <c r="D73" s="75">
        <v>825</v>
      </c>
      <c r="E73" s="62">
        <v>115</v>
      </c>
      <c r="F73" s="267" t="s">
        <v>152</v>
      </c>
    </row>
    <row r="74" spans="1:6" ht="16.5" customHeight="1">
      <c r="A74" s="266" t="s">
        <v>229</v>
      </c>
      <c r="B74" s="75">
        <v>7</v>
      </c>
      <c r="C74" s="168">
        <v>2</v>
      </c>
      <c r="D74" s="75">
        <v>438</v>
      </c>
      <c r="E74" s="62">
        <v>61</v>
      </c>
      <c r="F74" s="267" t="s">
        <v>236</v>
      </c>
    </row>
    <row r="75" spans="1:6" ht="16.5" customHeight="1">
      <c r="A75" s="266" t="s">
        <v>230</v>
      </c>
      <c r="B75" s="75">
        <v>8</v>
      </c>
      <c r="C75" s="168">
        <v>0</v>
      </c>
      <c r="D75" s="75">
        <v>838</v>
      </c>
      <c r="E75" s="62">
        <v>0</v>
      </c>
      <c r="F75" s="267"/>
    </row>
    <row r="76" spans="1:6" ht="16.5" customHeight="1">
      <c r="A76" s="266" t="s">
        <v>231</v>
      </c>
      <c r="B76" s="75">
        <v>5</v>
      </c>
      <c r="C76" s="168">
        <v>1</v>
      </c>
      <c r="D76" s="75">
        <v>983</v>
      </c>
      <c r="E76" s="62">
        <v>300</v>
      </c>
      <c r="F76" s="267" t="s">
        <v>235</v>
      </c>
    </row>
    <row r="77" spans="1:6" ht="16.5" customHeight="1">
      <c r="A77" s="266" t="s">
        <v>228</v>
      </c>
      <c r="B77" s="75">
        <v>6</v>
      </c>
      <c r="C77" s="168">
        <v>0</v>
      </c>
      <c r="D77" s="75">
        <v>304</v>
      </c>
      <c r="E77" s="62">
        <v>0</v>
      </c>
      <c r="F77" s="267"/>
    </row>
    <row r="78" spans="1:6" ht="16.5" customHeight="1">
      <c r="A78" s="266" t="s">
        <v>220</v>
      </c>
      <c r="B78" s="75">
        <v>5</v>
      </c>
      <c r="C78" s="168">
        <v>4</v>
      </c>
      <c r="D78" s="75">
        <v>474</v>
      </c>
      <c r="E78" s="62">
        <v>454</v>
      </c>
      <c r="F78" s="267" t="s">
        <v>223</v>
      </c>
    </row>
    <row r="79" spans="1:6" ht="16.5" customHeight="1">
      <c r="A79" s="266" t="s">
        <v>221</v>
      </c>
      <c r="B79" s="75">
        <v>3</v>
      </c>
      <c r="C79" s="168">
        <v>0</v>
      </c>
      <c r="D79" s="75">
        <v>178</v>
      </c>
      <c r="E79" s="62">
        <v>0</v>
      </c>
      <c r="F79" s="268"/>
    </row>
    <row r="80" spans="1:6" ht="16.5" customHeight="1">
      <c r="A80" s="266" t="s">
        <v>58</v>
      </c>
      <c r="B80" s="75">
        <v>1</v>
      </c>
      <c r="C80" s="168">
        <v>0</v>
      </c>
      <c r="D80" s="75">
        <v>29</v>
      </c>
      <c r="E80" s="62">
        <v>0</v>
      </c>
      <c r="F80" s="267"/>
    </row>
    <row r="81" spans="1:6" ht="16.5" customHeight="1">
      <c r="A81" s="266" t="s">
        <v>57</v>
      </c>
      <c r="B81" s="75">
        <v>4</v>
      </c>
      <c r="C81" s="168">
        <v>0</v>
      </c>
      <c r="D81" s="75">
        <v>199</v>
      </c>
      <c r="E81" s="62">
        <v>0</v>
      </c>
      <c r="F81" s="268"/>
    </row>
    <row r="82" spans="1:6" ht="16.5" customHeight="1" thickBot="1">
      <c r="A82" s="266" t="s">
        <v>182</v>
      </c>
      <c r="B82" s="75">
        <v>2</v>
      </c>
      <c r="C82" s="168">
        <v>1</v>
      </c>
      <c r="D82" s="75">
        <v>40</v>
      </c>
      <c r="E82" s="62">
        <v>10</v>
      </c>
      <c r="F82" s="267" t="s">
        <v>165</v>
      </c>
    </row>
    <row r="83" spans="1:6" ht="16.5" customHeight="1" thickBot="1">
      <c r="A83" s="377" t="s">
        <v>241</v>
      </c>
      <c r="B83" s="370">
        <f>SUM(B84:B95)</f>
        <v>53</v>
      </c>
      <c r="C83" s="371">
        <f>SUM(C84:C95)</f>
        <v>8</v>
      </c>
      <c r="D83" s="370">
        <f>SUM(D84:D95)</f>
        <v>8457</v>
      </c>
      <c r="E83" s="373">
        <f>SUM(E84:E95)</f>
        <v>2479</v>
      </c>
      <c r="F83" s="373"/>
    </row>
    <row r="84" spans="1:6" ht="16.5" customHeight="1" thickTop="1">
      <c r="A84" s="266" t="s">
        <v>213</v>
      </c>
      <c r="B84" s="75">
        <v>6</v>
      </c>
      <c r="C84" s="168">
        <v>2</v>
      </c>
      <c r="D84" s="75">
        <v>654</v>
      </c>
      <c r="E84" s="62">
        <v>260</v>
      </c>
      <c r="F84" s="267" t="s">
        <v>193</v>
      </c>
    </row>
    <row r="85" spans="1:6" ht="16.5" customHeight="1">
      <c r="A85" s="266" t="s">
        <v>211</v>
      </c>
      <c r="B85" s="75">
        <v>5</v>
      </c>
      <c r="C85" s="168">
        <v>1</v>
      </c>
      <c r="D85" s="75">
        <v>1639</v>
      </c>
      <c r="E85" s="62">
        <v>1356</v>
      </c>
      <c r="F85" s="267" t="s">
        <v>166</v>
      </c>
    </row>
    <row r="86" spans="1:6" ht="16.5" customHeight="1">
      <c r="A86" s="266" t="s">
        <v>212</v>
      </c>
      <c r="B86" s="75">
        <v>2</v>
      </c>
      <c r="C86" s="168">
        <v>0</v>
      </c>
      <c r="D86" s="75">
        <v>52</v>
      </c>
      <c r="E86" s="62">
        <v>0</v>
      </c>
      <c r="F86" s="267"/>
    </row>
    <row r="87" spans="1:6" ht="16.5" customHeight="1">
      <c r="A87" s="266" t="s">
        <v>208</v>
      </c>
      <c r="B87" s="75">
        <v>1</v>
      </c>
      <c r="C87" s="168">
        <v>0</v>
      </c>
      <c r="D87" s="75">
        <v>264</v>
      </c>
      <c r="E87" s="62">
        <v>0</v>
      </c>
      <c r="F87" s="272"/>
    </row>
    <row r="88" spans="1:6" ht="16.5" customHeight="1">
      <c r="A88" s="266" t="s">
        <v>191</v>
      </c>
      <c r="B88" s="75">
        <v>3</v>
      </c>
      <c r="C88" s="168">
        <v>1</v>
      </c>
      <c r="D88" s="75">
        <v>486</v>
      </c>
      <c r="E88" s="62">
        <v>400</v>
      </c>
      <c r="F88" s="267" t="s">
        <v>192</v>
      </c>
    </row>
    <row r="89" spans="1:6" ht="16.5" customHeight="1">
      <c r="A89" s="266" t="s">
        <v>207</v>
      </c>
      <c r="B89" s="75">
        <v>7</v>
      </c>
      <c r="C89" s="168">
        <v>1</v>
      </c>
      <c r="D89" s="75">
        <v>2485</v>
      </c>
      <c r="E89" s="62">
        <v>10</v>
      </c>
      <c r="F89" s="267" t="s">
        <v>165</v>
      </c>
    </row>
    <row r="90" spans="1:6" ht="16.5" customHeight="1">
      <c r="A90" s="266" t="s">
        <v>190</v>
      </c>
      <c r="B90" s="75">
        <v>7</v>
      </c>
      <c r="C90" s="168">
        <v>1</v>
      </c>
      <c r="D90" s="75">
        <v>629</v>
      </c>
      <c r="E90" s="62">
        <v>200</v>
      </c>
      <c r="F90" s="267" t="s">
        <v>192</v>
      </c>
    </row>
    <row r="91" spans="1:6" ht="16.5" customHeight="1">
      <c r="A91" s="266" t="s">
        <v>186</v>
      </c>
      <c r="B91" s="75">
        <v>3</v>
      </c>
      <c r="C91" s="168">
        <v>1</v>
      </c>
      <c r="D91" s="75">
        <v>219</v>
      </c>
      <c r="E91" s="62">
        <v>103</v>
      </c>
      <c r="F91" s="267" t="s">
        <v>165</v>
      </c>
    </row>
    <row r="92" spans="1:6" ht="16.5" customHeight="1">
      <c r="A92" s="266" t="s">
        <v>118</v>
      </c>
      <c r="B92" s="75">
        <v>3</v>
      </c>
      <c r="C92" s="168">
        <v>0</v>
      </c>
      <c r="D92" s="75">
        <v>160</v>
      </c>
      <c r="E92" s="62">
        <v>0</v>
      </c>
      <c r="F92" s="268"/>
    </row>
    <row r="93" spans="1:6" ht="16.5" customHeight="1">
      <c r="A93" s="266" t="s">
        <v>200</v>
      </c>
      <c r="B93" s="75">
        <v>7</v>
      </c>
      <c r="C93" s="168">
        <v>1</v>
      </c>
      <c r="D93" s="75">
        <v>883</v>
      </c>
      <c r="E93" s="62">
        <v>150</v>
      </c>
      <c r="F93" s="267" t="s">
        <v>199</v>
      </c>
    </row>
    <row r="94" spans="1:6" ht="16.5" customHeight="1">
      <c r="A94" s="266" t="s">
        <v>57</v>
      </c>
      <c r="B94" s="75">
        <v>4</v>
      </c>
      <c r="C94" s="168">
        <v>0</v>
      </c>
      <c r="D94" s="75">
        <v>553</v>
      </c>
      <c r="E94" s="62">
        <v>0</v>
      </c>
      <c r="F94" s="268"/>
    </row>
    <row r="95" spans="1:6" ht="16.5" customHeight="1">
      <c r="A95" s="266" t="s">
        <v>182</v>
      </c>
      <c r="B95" s="75">
        <v>5</v>
      </c>
      <c r="C95" s="168">
        <v>0</v>
      </c>
      <c r="D95" s="75">
        <v>433</v>
      </c>
      <c r="E95" s="62">
        <v>0</v>
      </c>
      <c r="F95" s="268"/>
    </row>
    <row r="96" spans="1:6" ht="16.5" customHeight="1">
      <c r="A96" s="487" t="s">
        <v>132</v>
      </c>
      <c r="B96" s="487"/>
      <c r="C96" s="487"/>
      <c r="D96" s="487"/>
      <c r="E96" s="487"/>
      <c r="F96" s="487"/>
    </row>
    <row r="97" ht="19.5" customHeight="1"/>
  </sheetData>
  <sheetProtection/>
  <mergeCells count="6">
    <mergeCell ref="A1:F1"/>
    <mergeCell ref="B3:C3"/>
    <mergeCell ref="D3:E3"/>
    <mergeCell ref="A96:F96"/>
    <mergeCell ref="F3:F4"/>
    <mergeCell ref="A3:A4"/>
  </mergeCells>
  <printOptions horizontalCentered="1"/>
  <pageMargins left="0.6692913385826772" right="0.31496062992125984" top="0.71" bottom="0.41" header="0.5118110236220472" footer="0.31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24.50390625" style="0" customWidth="1"/>
  </cols>
  <sheetData>
    <row r="1" spans="1:5" ht="27.75" customHeight="1">
      <c r="A1" s="491" t="s">
        <v>341</v>
      </c>
      <c r="B1" s="491"/>
      <c r="C1" s="491"/>
      <c r="D1" s="491"/>
      <c r="E1" s="491"/>
    </row>
    <row r="2" spans="1:5" ht="19.5" customHeight="1">
      <c r="A2" s="248"/>
      <c r="B2" s="248"/>
      <c r="C2" s="248"/>
      <c r="D2" s="248"/>
      <c r="E2" s="248"/>
    </row>
    <row r="3" spans="1:5" ht="43.5" customHeight="1">
      <c r="A3" s="416" t="s">
        <v>302</v>
      </c>
      <c r="B3" s="416" t="s">
        <v>338</v>
      </c>
      <c r="C3" s="416" t="s">
        <v>303</v>
      </c>
      <c r="D3" s="417" t="s">
        <v>304</v>
      </c>
      <c r="E3" s="418" t="s">
        <v>305</v>
      </c>
    </row>
    <row r="4" spans="1:5" ht="21.75" customHeight="1">
      <c r="A4" s="257" t="s">
        <v>358</v>
      </c>
      <c r="B4" s="258">
        <v>39465</v>
      </c>
      <c r="C4" s="419" t="s">
        <v>308</v>
      </c>
      <c r="D4" s="249">
        <v>2.1</v>
      </c>
      <c r="E4" s="250">
        <v>0.8</v>
      </c>
    </row>
    <row r="5" spans="1:5" ht="21.75" customHeight="1">
      <c r="A5" s="257"/>
      <c r="B5" s="258">
        <v>39519</v>
      </c>
      <c r="C5" s="419" t="s">
        <v>309</v>
      </c>
      <c r="D5" s="249">
        <v>2.1</v>
      </c>
      <c r="E5" s="250">
        <v>0.7</v>
      </c>
    </row>
    <row r="6" spans="1:5" ht="21.75" customHeight="1">
      <c r="A6" s="257"/>
      <c r="B6" s="259">
        <v>39548</v>
      </c>
      <c r="C6" s="420">
        <v>1.95</v>
      </c>
      <c r="D6" s="249">
        <v>2.1</v>
      </c>
      <c r="E6" s="251">
        <v>0.8</v>
      </c>
    </row>
    <row r="7" spans="1:5" ht="21.75" customHeight="1">
      <c r="A7" s="257"/>
      <c r="B7" s="259">
        <v>39584</v>
      </c>
      <c r="C7" s="420">
        <v>2.15</v>
      </c>
      <c r="D7" s="249">
        <v>2.4</v>
      </c>
      <c r="E7" s="252" t="s">
        <v>310</v>
      </c>
    </row>
    <row r="8" spans="1:5" ht="21.75" customHeight="1">
      <c r="A8" s="257"/>
      <c r="B8" s="259">
        <v>39610</v>
      </c>
      <c r="C8" s="420">
        <v>2.35</v>
      </c>
      <c r="D8" s="249">
        <v>2.45</v>
      </c>
      <c r="E8" s="252" t="s">
        <v>311</v>
      </c>
    </row>
    <row r="9" spans="1:5" ht="21.75" customHeight="1">
      <c r="A9" s="257"/>
      <c r="B9" s="259">
        <v>39640</v>
      </c>
      <c r="C9" s="420">
        <v>2.25</v>
      </c>
      <c r="D9" s="249">
        <v>2.4</v>
      </c>
      <c r="E9" s="252" t="s">
        <v>312</v>
      </c>
    </row>
    <row r="10" spans="1:5" ht="21.75" customHeight="1">
      <c r="A10" s="257"/>
      <c r="B10" s="259">
        <v>39673</v>
      </c>
      <c r="C10" s="420">
        <v>2.15</v>
      </c>
      <c r="D10" s="249">
        <v>2.25</v>
      </c>
      <c r="E10" s="252" t="s">
        <v>310</v>
      </c>
    </row>
    <row r="11" spans="1:5" ht="21.75" customHeight="1">
      <c r="A11" s="257"/>
      <c r="B11" s="259">
        <v>39701</v>
      </c>
      <c r="C11" s="420">
        <v>2.15</v>
      </c>
      <c r="D11" s="249">
        <v>2.3</v>
      </c>
      <c r="E11" s="252" t="s">
        <v>313</v>
      </c>
    </row>
    <row r="12" spans="1:5" ht="21.75" customHeight="1">
      <c r="A12" s="257"/>
      <c r="B12" s="259">
        <v>39731</v>
      </c>
      <c r="C12" s="420">
        <v>2.15</v>
      </c>
      <c r="D12" s="249">
        <v>2.35</v>
      </c>
      <c r="E12" s="253" t="s">
        <v>307</v>
      </c>
    </row>
    <row r="13" spans="1:5" ht="21.75" customHeight="1">
      <c r="A13" s="257"/>
      <c r="B13" s="259">
        <v>39765</v>
      </c>
      <c r="C13" s="420">
        <v>2.15</v>
      </c>
      <c r="D13" s="249">
        <v>2.4</v>
      </c>
      <c r="E13" s="252" t="s">
        <v>314</v>
      </c>
    </row>
    <row r="14" spans="1:5" ht="21.75" customHeight="1">
      <c r="A14" s="257"/>
      <c r="B14" s="259">
        <v>39792</v>
      </c>
      <c r="C14" s="420">
        <v>2.2</v>
      </c>
      <c r="D14" s="254" t="s">
        <v>307</v>
      </c>
      <c r="E14" s="253" t="s">
        <v>307</v>
      </c>
    </row>
    <row r="15" spans="1:5" ht="21.75" customHeight="1">
      <c r="A15" s="257"/>
      <c r="B15" s="259">
        <v>39832</v>
      </c>
      <c r="C15" s="421" t="s">
        <v>315</v>
      </c>
      <c r="D15" s="249">
        <v>2.25</v>
      </c>
      <c r="E15" s="253">
        <v>0.6</v>
      </c>
    </row>
    <row r="16" spans="1:5" ht="21.75" customHeight="1">
      <c r="A16" s="257"/>
      <c r="B16" s="259">
        <v>39856</v>
      </c>
      <c r="C16" s="421" t="s">
        <v>316</v>
      </c>
      <c r="D16" s="254" t="s">
        <v>307</v>
      </c>
      <c r="E16" s="253">
        <v>0.7</v>
      </c>
    </row>
    <row r="17" spans="1:5" ht="21.75" customHeight="1">
      <c r="A17" s="257"/>
      <c r="B17" s="259">
        <v>39883</v>
      </c>
      <c r="C17" s="421" t="s">
        <v>315</v>
      </c>
      <c r="D17" s="254" t="s">
        <v>307</v>
      </c>
      <c r="E17" s="253">
        <v>0.6</v>
      </c>
    </row>
    <row r="18" spans="1:5" ht="21.75" customHeight="1">
      <c r="A18" s="257" t="s">
        <v>359</v>
      </c>
      <c r="B18" s="259">
        <v>39913</v>
      </c>
      <c r="C18" s="421" t="s">
        <v>316</v>
      </c>
      <c r="D18" s="254" t="s">
        <v>317</v>
      </c>
      <c r="E18" s="253">
        <v>0.7</v>
      </c>
    </row>
    <row r="19" spans="1:5" ht="21.75" customHeight="1">
      <c r="A19" s="257"/>
      <c r="B19" s="259">
        <v>39951</v>
      </c>
      <c r="C19" s="421" t="s">
        <v>316</v>
      </c>
      <c r="D19" s="254" t="s">
        <v>316</v>
      </c>
      <c r="E19" s="253">
        <v>0.7</v>
      </c>
    </row>
    <row r="20" spans="1:5" ht="21.75" customHeight="1">
      <c r="A20" s="257"/>
      <c r="B20" s="259">
        <v>39974</v>
      </c>
      <c r="C20" s="421" t="s">
        <v>315</v>
      </c>
      <c r="D20" s="253" t="s">
        <v>307</v>
      </c>
      <c r="E20" s="253">
        <v>0.6</v>
      </c>
    </row>
    <row r="21" spans="1:5" ht="21.75" customHeight="1">
      <c r="A21" s="257"/>
      <c r="B21" s="259">
        <v>40004</v>
      </c>
      <c r="C21" s="421" t="s">
        <v>318</v>
      </c>
      <c r="D21" s="253">
        <v>1.9</v>
      </c>
      <c r="E21" s="253">
        <v>0.5</v>
      </c>
    </row>
    <row r="22" spans="1:5" ht="21.75" customHeight="1">
      <c r="A22" s="257"/>
      <c r="B22" s="259">
        <v>40101</v>
      </c>
      <c r="C22" s="421" t="s">
        <v>319</v>
      </c>
      <c r="D22" s="253">
        <v>1.7</v>
      </c>
      <c r="E22" s="253" t="s">
        <v>307</v>
      </c>
    </row>
    <row r="23" spans="1:5" ht="21.75" customHeight="1">
      <c r="A23" s="257"/>
      <c r="B23" s="259">
        <v>40156</v>
      </c>
      <c r="C23" s="421" t="s">
        <v>320</v>
      </c>
      <c r="D23" s="253">
        <v>1.85</v>
      </c>
      <c r="E23" s="253">
        <v>0.4</v>
      </c>
    </row>
    <row r="24" spans="1:5" ht="21.75" customHeight="1">
      <c r="A24" s="257" t="s">
        <v>360</v>
      </c>
      <c r="B24" s="259">
        <v>40282</v>
      </c>
      <c r="C24" s="421" t="s">
        <v>319</v>
      </c>
      <c r="D24" s="253">
        <v>1.65</v>
      </c>
      <c r="E24" s="253" t="s">
        <v>307</v>
      </c>
    </row>
    <row r="25" spans="1:5" ht="21.75" customHeight="1">
      <c r="A25" s="257"/>
      <c r="B25" s="259">
        <v>40317</v>
      </c>
      <c r="C25" s="421" t="s">
        <v>320</v>
      </c>
      <c r="D25" s="254">
        <v>1.6</v>
      </c>
      <c r="E25" s="253">
        <v>0.3</v>
      </c>
    </row>
    <row r="26" spans="1:5" ht="21.75" customHeight="1">
      <c r="A26" s="257"/>
      <c r="B26" s="259">
        <v>40469</v>
      </c>
      <c r="C26" s="421" t="s">
        <v>321</v>
      </c>
      <c r="D26" s="254">
        <v>1.3</v>
      </c>
      <c r="E26" s="253">
        <v>0.2</v>
      </c>
    </row>
    <row r="27" spans="1:5" ht="21.75" customHeight="1">
      <c r="A27" s="257"/>
      <c r="B27" s="259">
        <v>40493</v>
      </c>
      <c r="C27" s="421" t="s">
        <v>320</v>
      </c>
      <c r="D27" s="254">
        <v>1.4</v>
      </c>
      <c r="E27" s="253">
        <v>0.3</v>
      </c>
    </row>
    <row r="28" spans="1:5" ht="21.75" customHeight="1">
      <c r="A28" s="257"/>
      <c r="B28" s="259">
        <v>40522</v>
      </c>
      <c r="C28" s="421" t="s">
        <v>319</v>
      </c>
      <c r="D28" s="254">
        <v>1.4</v>
      </c>
      <c r="E28" s="253">
        <v>0.4</v>
      </c>
    </row>
    <row r="29" spans="1:5" ht="21.75" customHeight="1">
      <c r="A29" s="257" t="s">
        <v>361</v>
      </c>
      <c r="B29" s="259" t="s">
        <v>322</v>
      </c>
      <c r="C29" s="421" t="s">
        <v>320</v>
      </c>
      <c r="D29" s="254">
        <v>1.55</v>
      </c>
      <c r="E29" s="253">
        <v>0.5</v>
      </c>
    </row>
    <row r="30" spans="1:5" ht="21.75" customHeight="1">
      <c r="A30" s="257"/>
      <c r="B30" s="259">
        <v>40737</v>
      </c>
      <c r="C30" s="421" t="s">
        <v>319</v>
      </c>
      <c r="D30" s="255" t="s">
        <v>323</v>
      </c>
      <c r="E30" s="253">
        <v>0.4</v>
      </c>
    </row>
    <row r="31" spans="1:5" ht="21.75" customHeight="1">
      <c r="A31" s="257"/>
      <c r="B31" s="259">
        <v>40765</v>
      </c>
      <c r="C31" s="421" t="s">
        <v>320</v>
      </c>
      <c r="D31" s="255">
        <v>1.35</v>
      </c>
      <c r="E31" s="253">
        <v>0.4</v>
      </c>
    </row>
    <row r="32" spans="1:5" ht="21.75" customHeight="1">
      <c r="A32" s="257" t="s">
        <v>362</v>
      </c>
      <c r="B32" s="259">
        <v>41045</v>
      </c>
      <c r="C32" s="421" t="s">
        <v>321</v>
      </c>
      <c r="D32" s="255">
        <v>1.3</v>
      </c>
      <c r="E32" s="253">
        <v>0.2</v>
      </c>
    </row>
    <row r="33" spans="1:5" ht="21.75" customHeight="1">
      <c r="A33" s="257" t="s">
        <v>363</v>
      </c>
      <c r="B33" s="259">
        <v>41319</v>
      </c>
      <c r="C33" s="421" t="s">
        <v>324</v>
      </c>
      <c r="D33" s="255">
        <v>1.15</v>
      </c>
      <c r="E33" s="253">
        <v>0.1</v>
      </c>
    </row>
    <row r="34" spans="1:5" ht="21.75" customHeight="1">
      <c r="A34" s="257"/>
      <c r="B34" s="259">
        <v>41374</v>
      </c>
      <c r="C34" s="421" t="s">
        <v>325</v>
      </c>
      <c r="D34" s="254" t="s">
        <v>326</v>
      </c>
      <c r="E34" s="253" t="s">
        <v>307</v>
      </c>
    </row>
    <row r="35" spans="1:5" ht="21.75" customHeight="1">
      <c r="A35" s="257"/>
      <c r="B35" s="259">
        <v>41407</v>
      </c>
      <c r="C35" s="421" t="s">
        <v>324</v>
      </c>
      <c r="D35" s="254" t="s">
        <v>327</v>
      </c>
      <c r="E35" s="253">
        <v>0.2</v>
      </c>
    </row>
    <row r="36" spans="1:5" ht="21.75" customHeight="1">
      <c r="A36" s="257"/>
      <c r="B36" s="259">
        <v>41465</v>
      </c>
      <c r="C36" s="421" t="s">
        <v>321</v>
      </c>
      <c r="D36" s="254" t="s">
        <v>328</v>
      </c>
      <c r="E36" s="253">
        <v>0.3</v>
      </c>
    </row>
    <row r="37" spans="1:5" ht="21.75" customHeight="1">
      <c r="A37" s="257"/>
      <c r="B37" s="259">
        <v>41528</v>
      </c>
      <c r="C37" s="421" t="s">
        <v>324</v>
      </c>
      <c r="D37" s="254" t="s">
        <v>329</v>
      </c>
      <c r="E37" s="253">
        <v>0.2</v>
      </c>
    </row>
    <row r="38" spans="1:5" ht="21.75" customHeight="1">
      <c r="A38" s="257"/>
      <c r="B38" s="259">
        <v>41556</v>
      </c>
      <c r="C38" s="421" t="s">
        <v>330</v>
      </c>
      <c r="D38" s="254" t="s">
        <v>307</v>
      </c>
      <c r="E38" s="253" t="s">
        <v>307</v>
      </c>
    </row>
    <row r="39" spans="1:5" ht="21.75" customHeight="1">
      <c r="A39" s="257" t="s">
        <v>364</v>
      </c>
      <c r="B39" s="259">
        <v>41738</v>
      </c>
      <c r="C39" s="421" t="s">
        <v>331</v>
      </c>
      <c r="D39" s="254" t="s">
        <v>326</v>
      </c>
      <c r="E39" s="253" t="s">
        <v>307</v>
      </c>
    </row>
    <row r="40" spans="1:5" ht="21.75" customHeight="1">
      <c r="A40" s="257"/>
      <c r="B40" s="259">
        <v>41922</v>
      </c>
      <c r="C40" s="421" t="s">
        <v>328</v>
      </c>
      <c r="D40" s="254" t="s">
        <v>332</v>
      </c>
      <c r="E40" s="253">
        <v>0.1</v>
      </c>
    </row>
    <row r="41" spans="1:5" ht="21.75" customHeight="1">
      <c r="A41" s="257" t="s">
        <v>365</v>
      </c>
      <c r="B41" s="259">
        <v>42095</v>
      </c>
      <c r="C41" s="421" t="s">
        <v>327</v>
      </c>
      <c r="D41" s="254" t="s">
        <v>307</v>
      </c>
      <c r="E41" s="253" t="s">
        <v>307</v>
      </c>
    </row>
    <row r="42" spans="1:5" ht="21.75" customHeight="1">
      <c r="A42" s="257"/>
      <c r="B42" s="259">
        <v>42286</v>
      </c>
      <c r="C42" s="421" t="s">
        <v>332</v>
      </c>
      <c r="D42" s="254" t="s">
        <v>333</v>
      </c>
      <c r="E42" s="253" t="s">
        <v>307</v>
      </c>
    </row>
    <row r="43" spans="1:5" ht="21.75" customHeight="1">
      <c r="A43" s="257"/>
      <c r="B43" s="259">
        <v>42410</v>
      </c>
      <c r="C43" s="421" t="s">
        <v>332</v>
      </c>
      <c r="D43" s="256">
        <v>1</v>
      </c>
      <c r="E43" s="253" t="s">
        <v>307</v>
      </c>
    </row>
    <row r="44" spans="1:5" ht="21.75" customHeight="1">
      <c r="A44" s="257"/>
      <c r="B44" s="259">
        <v>42439</v>
      </c>
      <c r="C44" s="421" t="s">
        <v>332</v>
      </c>
      <c r="D44" s="254" t="s">
        <v>334</v>
      </c>
      <c r="E44" s="253" t="s">
        <v>307</v>
      </c>
    </row>
    <row r="45" spans="1:5" ht="21.75" customHeight="1">
      <c r="A45" s="257" t="s">
        <v>366</v>
      </c>
      <c r="B45" s="259">
        <v>42473</v>
      </c>
      <c r="C45" s="421" t="s">
        <v>329</v>
      </c>
      <c r="D45" s="254" t="s">
        <v>306</v>
      </c>
      <c r="E45" s="253" t="s">
        <v>307</v>
      </c>
    </row>
    <row r="46" spans="1:5" ht="21.75" customHeight="1">
      <c r="A46" s="257"/>
      <c r="B46" s="259">
        <v>42656</v>
      </c>
      <c r="C46" s="421" t="s">
        <v>371</v>
      </c>
      <c r="D46" s="254" t="s">
        <v>306</v>
      </c>
      <c r="E46" s="253" t="s">
        <v>307</v>
      </c>
    </row>
    <row r="47" spans="1:5" ht="21.75" customHeight="1">
      <c r="A47" s="341"/>
      <c r="B47" s="259">
        <v>42662</v>
      </c>
      <c r="C47" s="421" t="s">
        <v>372</v>
      </c>
      <c r="D47" s="254" t="s">
        <v>306</v>
      </c>
      <c r="E47" s="253" t="s">
        <v>307</v>
      </c>
    </row>
    <row r="48" spans="1:5" ht="21.75" customHeight="1">
      <c r="A48" s="257" t="s">
        <v>385</v>
      </c>
      <c r="B48" s="259">
        <v>42837</v>
      </c>
      <c r="C48" s="421" t="s">
        <v>384</v>
      </c>
      <c r="D48" s="254" t="s">
        <v>306</v>
      </c>
      <c r="E48" s="253" t="s">
        <v>307</v>
      </c>
    </row>
    <row r="49" spans="1:5" ht="21.75" customHeight="1">
      <c r="A49" s="245" t="s">
        <v>335</v>
      </c>
      <c r="B49" s="245"/>
      <c r="C49" s="245"/>
      <c r="D49" s="246"/>
      <c r="E49" s="245"/>
    </row>
    <row r="50" spans="1:5" ht="21.75" customHeight="1">
      <c r="A50" s="247" t="s">
        <v>336</v>
      </c>
      <c r="B50" s="247"/>
      <c r="C50" s="247"/>
      <c r="D50" s="492" t="s">
        <v>340</v>
      </c>
      <c r="E50" s="492"/>
    </row>
  </sheetData>
  <sheetProtection/>
  <mergeCells count="2">
    <mergeCell ref="A1:E1"/>
    <mergeCell ref="D50:E50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7.375" style="170" customWidth="1"/>
    <col min="2" max="2" width="11.00390625" style="0" customWidth="1"/>
    <col min="3" max="3" width="13.75390625" style="0" customWidth="1"/>
    <col min="4" max="4" width="11.75390625" style="0" customWidth="1"/>
    <col min="5" max="5" width="10.875" style="0" customWidth="1"/>
    <col min="6" max="6" width="13.75390625" style="27" customWidth="1"/>
    <col min="7" max="7" width="11.75390625" style="29" customWidth="1"/>
    <col min="8" max="8" width="10.875" style="0" customWidth="1"/>
    <col min="9" max="9" width="13.75390625" style="0" customWidth="1"/>
    <col min="10" max="10" width="11.75390625" style="0" customWidth="1"/>
    <col min="11" max="11" width="11.25390625" style="0" customWidth="1"/>
    <col min="12" max="12" width="11.625" style="0" customWidth="1"/>
    <col min="13" max="13" width="12.00390625" style="0" customWidth="1"/>
  </cols>
  <sheetData>
    <row r="1" spans="1:10" ht="28.5" customHeight="1">
      <c r="A1" s="454" t="s">
        <v>56</v>
      </c>
      <c r="B1" s="454"/>
      <c r="C1" s="454"/>
      <c r="D1" s="454"/>
      <c r="E1" s="454"/>
      <c r="F1" s="454"/>
      <c r="G1" s="454"/>
      <c r="H1" s="454"/>
      <c r="I1" s="454"/>
      <c r="J1" s="454"/>
    </row>
    <row r="2" spans="9:10" ht="19.5" customHeight="1">
      <c r="I2" s="26" t="s">
        <v>60</v>
      </c>
      <c r="J2" s="26"/>
    </row>
    <row r="3" spans="1:10" ht="19.5" customHeight="1">
      <c r="A3" s="183" t="s">
        <v>34</v>
      </c>
      <c r="B3" s="493" t="s">
        <v>115</v>
      </c>
      <c r="C3" s="493"/>
      <c r="D3" s="494"/>
      <c r="E3" s="495" t="s">
        <v>55</v>
      </c>
      <c r="F3" s="493"/>
      <c r="G3" s="494"/>
      <c r="H3" s="495" t="s">
        <v>293</v>
      </c>
      <c r="I3" s="493"/>
      <c r="J3" s="494"/>
    </row>
    <row r="4" spans="1:10" ht="19.5" customHeight="1" thickBot="1">
      <c r="A4" s="184" t="s">
        <v>35</v>
      </c>
      <c r="B4" s="104" t="s">
        <v>53</v>
      </c>
      <c r="C4" s="105" t="s">
        <v>54</v>
      </c>
      <c r="D4" s="106" t="s">
        <v>59</v>
      </c>
      <c r="E4" s="107" t="s">
        <v>53</v>
      </c>
      <c r="F4" s="105" t="s">
        <v>54</v>
      </c>
      <c r="G4" s="108" t="s">
        <v>59</v>
      </c>
      <c r="H4" s="107" t="s">
        <v>53</v>
      </c>
      <c r="I4" s="109" t="s">
        <v>54</v>
      </c>
      <c r="J4" s="104" t="s">
        <v>59</v>
      </c>
    </row>
    <row r="5" spans="1:10" ht="19.5" customHeight="1" thickTop="1">
      <c r="A5" s="283" t="s">
        <v>238</v>
      </c>
      <c r="B5" s="73">
        <v>60</v>
      </c>
      <c r="C5" s="71">
        <v>768860</v>
      </c>
      <c r="D5" s="72">
        <v>56.51</v>
      </c>
      <c r="E5" s="48">
        <v>2665</v>
      </c>
      <c r="F5" s="71">
        <v>30408180</v>
      </c>
      <c r="G5" s="49">
        <v>88.09</v>
      </c>
      <c r="H5" s="73">
        <v>53</v>
      </c>
      <c r="I5" s="102">
        <v>464198</v>
      </c>
      <c r="J5" s="49">
        <v>95.25</v>
      </c>
    </row>
    <row r="6" spans="1:10" ht="19.5" customHeight="1">
      <c r="A6" s="182" t="s">
        <v>237</v>
      </c>
      <c r="B6" s="73">
        <v>48</v>
      </c>
      <c r="C6" s="71">
        <v>678350</v>
      </c>
      <c r="D6" s="72">
        <v>87.65</v>
      </c>
      <c r="E6" s="48">
        <v>2707</v>
      </c>
      <c r="F6" s="71">
        <v>30787007</v>
      </c>
      <c r="G6" s="49">
        <v>88.92</v>
      </c>
      <c r="H6" s="73">
        <v>51</v>
      </c>
      <c r="I6" s="102">
        <v>456571</v>
      </c>
      <c r="J6" s="49">
        <v>96.73</v>
      </c>
    </row>
    <row r="7" spans="1:10" ht="19.5" customHeight="1">
      <c r="A7" s="182" t="s">
        <v>404</v>
      </c>
      <c r="B7" s="73">
        <v>34</v>
      </c>
      <c r="C7" s="71">
        <v>575100</v>
      </c>
      <c r="D7" s="72">
        <v>209.27</v>
      </c>
      <c r="E7" s="48">
        <v>2732</v>
      </c>
      <c r="F7" s="71">
        <v>31262147</v>
      </c>
      <c r="G7" s="49">
        <v>90</v>
      </c>
      <c r="H7" s="73">
        <v>49</v>
      </c>
      <c r="I7" s="102">
        <v>454582</v>
      </c>
      <c r="J7" s="49">
        <v>105.35</v>
      </c>
    </row>
    <row r="8" spans="1:10" ht="19.5" customHeight="1">
      <c r="A8" s="182" t="s">
        <v>264</v>
      </c>
      <c r="B8" s="423">
        <v>70</v>
      </c>
      <c r="C8" s="424">
        <v>1528600</v>
      </c>
      <c r="D8" s="72">
        <v>144.72</v>
      </c>
      <c r="E8" s="425">
        <v>2751</v>
      </c>
      <c r="F8" s="424">
        <v>31474551</v>
      </c>
      <c r="G8" s="49">
        <v>89.32</v>
      </c>
      <c r="H8" s="423">
        <v>47</v>
      </c>
      <c r="I8" s="426">
        <v>452598</v>
      </c>
      <c r="J8" s="49">
        <v>144.33</v>
      </c>
    </row>
    <row r="9" spans="1:10" ht="19.5" customHeight="1">
      <c r="A9" s="182" t="s">
        <v>37</v>
      </c>
      <c r="B9" s="423">
        <v>55</v>
      </c>
      <c r="C9" s="424">
        <v>827900</v>
      </c>
      <c r="D9" s="72">
        <v>105.23</v>
      </c>
      <c r="E9" s="425">
        <v>2772</v>
      </c>
      <c r="F9" s="424">
        <v>31557505</v>
      </c>
      <c r="G9" s="49">
        <v>88.91</v>
      </c>
      <c r="H9" s="423">
        <v>40</v>
      </c>
      <c r="I9" s="426">
        <v>372905</v>
      </c>
      <c r="J9" s="49">
        <v>190.27</v>
      </c>
    </row>
    <row r="10" spans="1:10" ht="19.5" customHeight="1">
      <c r="A10" s="182" t="s">
        <v>36</v>
      </c>
      <c r="B10" s="423">
        <v>35</v>
      </c>
      <c r="C10" s="424">
        <v>502250</v>
      </c>
      <c r="D10" s="72">
        <v>79.53</v>
      </c>
      <c r="E10" s="425">
        <v>2806</v>
      </c>
      <c r="F10" s="424">
        <v>31829592</v>
      </c>
      <c r="G10" s="49">
        <v>88.83</v>
      </c>
      <c r="H10" s="423">
        <v>34</v>
      </c>
      <c r="I10" s="426">
        <v>336203</v>
      </c>
      <c r="J10" s="49">
        <v>177.44</v>
      </c>
    </row>
    <row r="11" spans="1:10" ht="19.5" customHeight="1">
      <c r="A11" s="182" t="s">
        <v>217</v>
      </c>
      <c r="B11" s="73">
        <v>85</v>
      </c>
      <c r="C11" s="71">
        <v>1213900</v>
      </c>
      <c r="D11" s="72">
        <v>171.31</v>
      </c>
      <c r="E11" s="48">
        <v>2844</v>
      </c>
      <c r="F11" s="71">
        <v>32315740</v>
      </c>
      <c r="G11" s="49">
        <v>89.63</v>
      </c>
      <c r="H11" s="73">
        <v>23</v>
      </c>
      <c r="I11" s="102">
        <v>272834</v>
      </c>
      <c r="J11" s="49">
        <v>196.94</v>
      </c>
    </row>
    <row r="12" spans="1:10" ht="19.5" customHeight="1">
      <c r="A12" s="182" t="s">
        <v>272</v>
      </c>
      <c r="B12" s="73">
        <v>59</v>
      </c>
      <c r="C12" s="71">
        <v>868300</v>
      </c>
      <c r="D12" s="72">
        <v>114.87</v>
      </c>
      <c r="E12" s="48">
        <v>2854</v>
      </c>
      <c r="F12" s="71">
        <v>32461051</v>
      </c>
      <c r="G12" s="49">
        <v>89.09</v>
      </c>
      <c r="H12" s="73">
        <v>20</v>
      </c>
      <c r="I12" s="102">
        <v>256019</v>
      </c>
      <c r="J12" s="49">
        <v>273.86</v>
      </c>
    </row>
    <row r="13" spans="1:10" ht="19.5" customHeight="1">
      <c r="A13" s="182" t="s">
        <v>291</v>
      </c>
      <c r="B13" s="73">
        <v>52</v>
      </c>
      <c r="C13" s="71">
        <v>848100</v>
      </c>
      <c r="D13" s="72">
        <v>178.86</v>
      </c>
      <c r="E13" s="48">
        <v>2879</v>
      </c>
      <c r="F13" s="71">
        <v>32906171</v>
      </c>
      <c r="G13" s="49">
        <v>89.27</v>
      </c>
      <c r="H13" s="73">
        <v>13</v>
      </c>
      <c r="I13" s="102">
        <v>227935</v>
      </c>
      <c r="J13" s="49">
        <v>913.14</v>
      </c>
    </row>
    <row r="14" spans="1:10" ht="19.5" customHeight="1">
      <c r="A14" s="182" t="s">
        <v>292</v>
      </c>
      <c r="B14" s="367">
        <v>54</v>
      </c>
      <c r="C14" s="71">
        <v>748010</v>
      </c>
      <c r="D14" s="72">
        <v>162.64</v>
      </c>
      <c r="E14" s="48">
        <v>2899</v>
      </c>
      <c r="F14" s="71">
        <v>33294100</v>
      </c>
      <c r="G14" s="49">
        <v>89.41</v>
      </c>
      <c r="H14" s="73">
        <v>9</v>
      </c>
      <c r="I14" s="102">
        <v>161997</v>
      </c>
      <c r="J14" s="49">
        <v>821.21</v>
      </c>
    </row>
    <row r="15" spans="1:10" ht="19.5" customHeight="1">
      <c r="A15" s="182" t="s">
        <v>274</v>
      </c>
      <c r="B15" s="367">
        <v>44</v>
      </c>
      <c r="C15" s="71">
        <v>684300</v>
      </c>
      <c r="D15" s="49">
        <v>171.24</v>
      </c>
      <c r="E15" s="48">
        <v>2929</v>
      </c>
      <c r="F15" s="71">
        <v>33912689</v>
      </c>
      <c r="G15" s="49">
        <v>90.1</v>
      </c>
      <c r="H15" s="73">
        <v>0</v>
      </c>
      <c r="I15" s="102">
        <v>0</v>
      </c>
      <c r="J15" s="73">
        <v>0</v>
      </c>
    </row>
    <row r="16" spans="1:10" ht="19.5" customHeight="1">
      <c r="A16" s="182" t="s">
        <v>391</v>
      </c>
      <c r="B16" s="368">
        <v>50</v>
      </c>
      <c r="C16" s="293">
        <v>792000</v>
      </c>
      <c r="D16" s="299">
        <v>130.8</v>
      </c>
      <c r="E16" s="295">
        <v>2941</v>
      </c>
      <c r="F16" s="293">
        <v>34190087</v>
      </c>
      <c r="G16" s="296">
        <v>89.73</v>
      </c>
      <c r="H16" s="292">
        <v>0</v>
      </c>
      <c r="I16" s="297">
        <v>0</v>
      </c>
      <c r="J16" s="292">
        <v>0</v>
      </c>
    </row>
    <row r="17" spans="1:10" ht="19.5" customHeight="1">
      <c r="A17" s="283" t="s">
        <v>238</v>
      </c>
      <c r="B17" s="284">
        <v>69</v>
      </c>
      <c r="C17" s="285">
        <v>1360450</v>
      </c>
      <c r="D17" s="286">
        <v>114.61</v>
      </c>
      <c r="E17" s="287">
        <v>2958</v>
      </c>
      <c r="F17" s="285">
        <v>34519229</v>
      </c>
      <c r="G17" s="288">
        <v>89.63</v>
      </c>
      <c r="H17" s="284">
        <v>51</v>
      </c>
      <c r="I17" s="289">
        <v>487341</v>
      </c>
      <c r="J17" s="288">
        <v>47.05</v>
      </c>
    </row>
    <row r="18" spans="1:10" ht="19.5" customHeight="1">
      <c r="A18" s="182" t="s">
        <v>237</v>
      </c>
      <c r="B18" s="73">
        <v>46</v>
      </c>
      <c r="C18" s="71">
        <v>773885</v>
      </c>
      <c r="D18" s="72">
        <v>102.43</v>
      </c>
      <c r="E18" s="48">
        <v>2976</v>
      </c>
      <c r="F18" s="71">
        <v>34622219</v>
      </c>
      <c r="G18" s="49">
        <v>89.41</v>
      </c>
      <c r="H18" s="73">
        <v>48</v>
      </c>
      <c r="I18" s="102">
        <v>471979</v>
      </c>
      <c r="J18" s="49">
        <v>45.74</v>
      </c>
    </row>
    <row r="19" spans="1:10" ht="19.5" customHeight="1">
      <c r="A19" s="182" t="s">
        <v>380</v>
      </c>
      <c r="B19" s="73">
        <v>22</v>
      </c>
      <c r="C19" s="71">
        <v>274000</v>
      </c>
      <c r="D19" s="72">
        <v>61.28</v>
      </c>
      <c r="E19" s="48">
        <v>2984</v>
      </c>
      <c r="F19" s="71">
        <v>34732513</v>
      </c>
      <c r="G19" s="49">
        <v>88.92</v>
      </c>
      <c r="H19" s="73">
        <v>44</v>
      </c>
      <c r="I19" s="102">
        <v>431457</v>
      </c>
      <c r="J19" s="49">
        <v>42.79</v>
      </c>
    </row>
    <row r="20" spans="1:10" ht="19.5" customHeight="1">
      <c r="A20" s="182" t="s">
        <v>232</v>
      </c>
      <c r="B20" s="73">
        <v>67</v>
      </c>
      <c r="C20" s="71">
        <v>1056220</v>
      </c>
      <c r="D20" s="72">
        <v>95.44</v>
      </c>
      <c r="E20" s="48">
        <v>3003</v>
      </c>
      <c r="F20" s="71">
        <v>35235199</v>
      </c>
      <c r="G20" s="49">
        <v>89.38</v>
      </c>
      <c r="H20" s="73">
        <v>37</v>
      </c>
      <c r="I20" s="102">
        <v>313569</v>
      </c>
      <c r="J20" s="49">
        <v>33.55</v>
      </c>
    </row>
    <row r="21" spans="1:10" ht="19.5" customHeight="1">
      <c r="A21" s="182" t="s">
        <v>233</v>
      </c>
      <c r="B21" s="73">
        <v>62</v>
      </c>
      <c r="C21" s="71">
        <v>786700</v>
      </c>
      <c r="D21" s="72">
        <v>78.17</v>
      </c>
      <c r="E21" s="48">
        <v>3018</v>
      </c>
      <c r="F21" s="71">
        <v>35490639</v>
      </c>
      <c r="G21" s="49">
        <v>89.4</v>
      </c>
      <c r="H21" s="73">
        <v>31</v>
      </c>
      <c r="I21" s="102">
        <v>195985</v>
      </c>
      <c r="J21" s="49">
        <v>22.04</v>
      </c>
    </row>
    <row r="22" spans="1:10" ht="19.5" customHeight="1">
      <c r="A22" s="182" t="s">
        <v>234</v>
      </c>
      <c r="B22" s="73">
        <v>50</v>
      </c>
      <c r="C22" s="71">
        <v>631465</v>
      </c>
      <c r="D22" s="72">
        <v>82.84</v>
      </c>
      <c r="E22" s="48">
        <v>3028</v>
      </c>
      <c r="F22" s="71">
        <v>35829666</v>
      </c>
      <c r="G22" s="49">
        <v>89.6</v>
      </c>
      <c r="H22" s="73">
        <v>29</v>
      </c>
      <c r="I22" s="102">
        <v>189473</v>
      </c>
      <c r="J22" s="49">
        <v>22.55</v>
      </c>
    </row>
    <row r="23" spans="1:10" ht="19.5" customHeight="1">
      <c r="A23" s="182" t="s">
        <v>217</v>
      </c>
      <c r="B23" s="73">
        <v>59</v>
      </c>
      <c r="C23" s="71">
        <v>708590</v>
      </c>
      <c r="D23" s="72">
        <v>55.1</v>
      </c>
      <c r="E23" s="48">
        <v>3046</v>
      </c>
      <c r="F23" s="71">
        <v>36053096</v>
      </c>
      <c r="G23" s="49">
        <v>90.06</v>
      </c>
      <c r="H23" s="73">
        <v>21</v>
      </c>
      <c r="I23" s="102">
        <v>138532</v>
      </c>
      <c r="J23" s="49">
        <v>17.39</v>
      </c>
    </row>
    <row r="24" spans="1:10" ht="19.5" customHeight="1">
      <c r="A24" s="182" t="s">
        <v>218</v>
      </c>
      <c r="B24" s="73">
        <v>43</v>
      </c>
      <c r="C24" s="71">
        <v>755840</v>
      </c>
      <c r="D24" s="72">
        <v>60.23</v>
      </c>
      <c r="E24" s="48">
        <v>3070</v>
      </c>
      <c r="F24" s="71">
        <v>36433688</v>
      </c>
      <c r="G24" s="49">
        <v>90.27</v>
      </c>
      <c r="H24" s="73">
        <v>11</v>
      </c>
      <c r="I24" s="102">
        <v>93483</v>
      </c>
      <c r="J24" s="49">
        <v>13.26</v>
      </c>
    </row>
    <row r="25" spans="1:10" ht="19.5" customHeight="1">
      <c r="A25" s="182" t="s">
        <v>219</v>
      </c>
      <c r="B25" s="73">
        <v>44</v>
      </c>
      <c r="C25" s="71">
        <v>474150</v>
      </c>
      <c r="D25" s="72">
        <v>41.57</v>
      </c>
      <c r="E25" s="48">
        <v>3079</v>
      </c>
      <c r="F25" s="71">
        <v>36858187</v>
      </c>
      <c r="G25" s="49">
        <v>90.62</v>
      </c>
      <c r="H25" s="73">
        <v>6</v>
      </c>
      <c r="I25" s="102">
        <v>24961</v>
      </c>
      <c r="J25" s="49">
        <v>3.62</v>
      </c>
    </row>
    <row r="26" spans="1:10" ht="19.5" customHeight="1">
      <c r="A26" s="182" t="s">
        <v>292</v>
      </c>
      <c r="B26" s="73">
        <v>42</v>
      </c>
      <c r="C26" s="71">
        <v>459900</v>
      </c>
      <c r="D26" s="72">
        <v>40.93</v>
      </c>
      <c r="E26" s="48">
        <v>3095</v>
      </c>
      <c r="F26" s="71">
        <v>37234030</v>
      </c>
      <c r="G26" s="49">
        <v>90.38</v>
      </c>
      <c r="H26" s="73">
        <v>5</v>
      </c>
      <c r="I26" s="102">
        <v>19726</v>
      </c>
      <c r="J26" s="49">
        <v>7.02</v>
      </c>
    </row>
    <row r="27" spans="1:10" ht="19.5" customHeight="1">
      <c r="A27" s="182" t="s">
        <v>348</v>
      </c>
      <c r="B27" s="73">
        <v>45</v>
      </c>
      <c r="C27" s="71">
        <v>399610</v>
      </c>
      <c r="D27" s="72">
        <v>44.7</v>
      </c>
      <c r="E27" s="48">
        <v>3123</v>
      </c>
      <c r="F27" s="71">
        <v>37636114</v>
      </c>
      <c r="G27" s="49">
        <v>90.64</v>
      </c>
      <c r="H27" s="73">
        <v>0</v>
      </c>
      <c r="I27" s="102">
        <v>0</v>
      </c>
      <c r="J27" s="73">
        <v>0</v>
      </c>
    </row>
    <row r="28" spans="1:10" ht="19.5" customHeight="1">
      <c r="A28" s="291" t="s">
        <v>356</v>
      </c>
      <c r="B28" s="292">
        <v>42</v>
      </c>
      <c r="C28" s="293">
        <v>605500</v>
      </c>
      <c r="D28" s="299">
        <v>96.77</v>
      </c>
      <c r="E28" s="295">
        <v>3123</v>
      </c>
      <c r="F28" s="293">
        <v>37636114</v>
      </c>
      <c r="G28" s="296">
        <v>89.88</v>
      </c>
      <c r="H28" s="292">
        <v>0</v>
      </c>
      <c r="I28" s="297">
        <v>0</v>
      </c>
      <c r="J28" s="292">
        <v>0</v>
      </c>
    </row>
    <row r="29" spans="1:10" ht="19.5" customHeight="1">
      <c r="A29" s="283" t="s">
        <v>238</v>
      </c>
      <c r="B29" s="284">
        <v>95</v>
      </c>
      <c r="C29" s="285">
        <v>1187000</v>
      </c>
      <c r="D29" s="286">
        <v>70.29</v>
      </c>
      <c r="E29" s="287">
        <v>3167</v>
      </c>
      <c r="F29" s="285">
        <v>38510226</v>
      </c>
      <c r="G29" s="288">
        <v>91.62</v>
      </c>
      <c r="H29" s="284">
        <v>78</v>
      </c>
      <c r="I29" s="289">
        <v>1035695</v>
      </c>
      <c r="J29" s="288">
        <v>158.49</v>
      </c>
    </row>
    <row r="30" spans="1:10" ht="19.5" customHeight="1">
      <c r="A30" s="182" t="s">
        <v>237</v>
      </c>
      <c r="B30" s="73">
        <v>53</v>
      </c>
      <c r="C30" s="71">
        <v>755520</v>
      </c>
      <c r="D30" s="72">
        <v>126</v>
      </c>
      <c r="E30" s="48">
        <v>3163</v>
      </c>
      <c r="F30" s="71">
        <v>38722144</v>
      </c>
      <c r="G30" s="49">
        <v>91.54</v>
      </c>
      <c r="H30" s="73">
        <v>77</v>
      </c>
      <c r="I30" s="102">
        <v>1031767</v>
      </c>
      <c r="J30" s="49">
        <v>191.9</v>
      </c>
    </row>
    <row r="31" spans="1:10" ht="19.5" customHeight="1">
      <c r="A31" s="182" t="s">
        <v>357</v>
      </c>
      <c r="B31" s="73">
        <v>41</v>
      </c>
      <c r="C31" s="71">
        <v>448370</v>
      </c>
      <c r="D31" s="72">
        <v>73.66</v>
      </c>
      <c r="E31" s="48">
        <v>3176</v>
      </c>
      <c r="F31" s="71">
        <v>39059412</v>
      </c>
      <c r="G31" s="49">
        <v>91.54</v>
      </c>
      <c r="H31" s="73">
        <v>75</v>
      </c>
      <c r="I31" s="102">
        <v>1008089</v>
      </c>
      <c r="J31" s="49">
        <v>211.35</v>
      </c>
    </row>
    <row r="32" spans="1:10" ht="19.5" customHeight="1">
      <c r="A32" s="182" t="s">
        <v>264</v>
      </c>
      <c r="B32" s="73">
        <v>68</v>
      </c>
      <c r="C32" s="71">
        <v>1106660</v>
      </c>
      <c r="D32" s="72">
        <v>90.98</v>
      </c>
      <c r="E32" s="48">
        <v>3192</v>
      </c>
      <c r="F32" s="71">
        <v>39417565</v>
      </c>
      <c r="G32" s="49">
        <v>91.33</v>
      </c>
      <c r="H32" s="73">
        <v>67</v>
      </c>
      <c r="I32" s="102">
        <v>934406</v>
      </c>
      <c r="J32" s="49">
        <v>200.16</v>
      </c>
    </row>
    <row r="33" spans="1:10" ht="19.5" customHeight="1">
      <c r="A33" s="182" t="s">
        <v>265</v>
      </c>
      <c r="B33" s="73">
        <v>71</v>
      </c>
      <c r="C33" s="71">
        <v>1006270</v>
      </c>
      <c r="D33" s="72">
        <v>84.9</v>
      </c>
      <c r="E33" s="48">
        <v>3205</v>
      </c>
      <c r="F33" s="71">
        <v>39697524</v>
      </c>
      <c r="G33" s="49">
        <v>91.6</v>
      </c>
      <c r="H33" s="73">
        <v>61</v>
      </c>
      <c r="I33" s="102">
        <v>888841</v>
      </c>
      <c r="J33" s="49">
        <v>197.63</v>
      </c>
    </row>
    <row r="34" spans="1:10" ht="19.5" customHeight="1">
      <c r="A34" s="182" t="s">
        <v>43</v>
      </c>
      <c r="B34" s="73">
        <v>57</v>
      </c>
      <c r="C34" s="71">
        <v>762230</v>
      </c>
      <c r="D34" s="72">
        <v>168.75</v>
      </c>
      <c r="E34" s="48">
        <v>3221</v>
      </c>
      <c r="F34" s="71">
        <v>39985168</v>
      </c>
      <c r="G34" s="49">
        <v>92.38</v>
      </c>
      <c r="H34" s="73">
        <v>58</v>
      </c>
      <c r="I34" s="102">
        <v>839972</v>
      </c>
      <c r="J34" s="49">
        <v>197.45</v>
      </c>
    </row>
    <row r="35" spans="1:10" ht="19.5" customHeight="1">
      <c r="A35" s="182" t="s">
        <v>271</v>
      </c>
      <c r="B35" s="73">
        <v>88</v>
      </c>
      <c r="C35" s="71">
        <v>1285870</v>
      </c>
      <c r="D35" s="72">
        <v>116.1</v>
      </c>
      <c r="E35" s="48">
        <v>3240</v>
      </c>
      <c r="F35" s="71">
        <v>40031735</v>
      </c>
      <c r="G35" s="49">
        <v>91.62</v>
      </c>
      <c r="H35" s="73">
        <v>53</v>
      </c>
      <c r="I35" s="102">
        <v>796568</v>
      </c>
      <c r="J35" s="49">
        <v>193.28</v>
      </c>
    </row>
    <row r="36" spans="1:10" ht="19.5" customHeight="1">
      <c r="A36" s="182" t="s">
        <v>272</v>
      </c>
      <c r="B36" s="73">
        <v>65</v>
      </c>
      <c r="C36" s="71">
        <v>1254870</v>
      </c>
      <c r="D36" s="72">
        <v>117.53</v>
      </c>
      <c r="E36" s="48">
        <v>3252</v>
      </c>
      <c r="F36" s="71">
        <v>40359346</v>
      </c>
      <c r="G36" s="49">
        <v>92.04</v>
      </c>
      <c r="H36" s="73">
        <v>46</v>
      </c>
      <c r="I36" s="102">
        <v>705264</v>
      </c>
      <c r="J36" s="49">
        <v>196.98</v>
      </c>
    </row>
    <row r="37" spans="1:10" ht="19.5" customHeight="1">
      <c r="A37" s="182" t="s">
        <v>291</v>
      </c>
      <c r="B37" s="73">
        <v>81</v>
      </c>
      <c r="C37" s="71">
        <v>1140550</v>
      </c>
      <c r="D37" s="72">
        <v>107.92</v>
      </c>
      <c r="E37" s="48">
        <v>3259</v>
      </c>
      <c r="F37" s="71">
        <v>40672379</v>
      </c>
      <c r="G37" s="49">
        <v>91.8</v>
      </c>
      <c r="H37" s="73">
        <v>42</v>
      </c>
      <c r="I37" s="102">
        <v>683349</v>
      </c>
      <c r="J37" s="49">
        <v>259.22</v>
      </c>
    </row>
    <row r="38" spans="1:10" ht="19.5" customHeight="1">
      <c r="A38" s="182" t="s">
        <v>292</v>
      </c>
      <c r="B38" s="73">
        <v>63</v>
      </c>
      <c r="C38" s="71">
        <v>1123660</v>
      </c>
      <c r="D38" s="72">
        <v>142.38</v>
      </c>
      <c r="E38" s="48">
        <v>3291</v>
      </c>
      <c r="F38" s="71">
        <v>41197284</v>
      </c>
      <c r="G38" s="49">
        <v>92.73</v>
      </c>
      <c r="H38" s="73">
        <v>20</v>
      </c>
      <c r="I38" s="102">
        <v>280976</v>
      </c>
      <c r="J38" s="112">
        <v>133.53</v>
      </c>
    </row>
    <row r="39" spans="1:10" ht="19.5" customHeight="1">
      <c r="A39" s="182" t="s">
        <v>274</v>
      </c>
      <c r="B39" s="73">
        <v>58</v>
      </c>
      <c r="C39" s="71">
        <v>893960</v>
      </c>
      <c r="D39" s="72">
        <v>244.62</v>
      </c>
      <c r="E39" s="48">
        <v>3318</v>
      </c>
      <c r="F39" s="71">
        <v>41520533</v>
      </c>
      <c r="G39" s="49">
        <v>92.45</v>
      </c>
      <c r="H39" s="73">
        <v>10</v>
      </c>
      <c r="I39" s="102">
        <v>97987</v>
      </c>
      <c r="J39" s="112">
        <v>181.6</v>
      </c>
    </row>
    <row r="40" spans="1:10" ht="19.5" customHeight="1">
      <c r="A40" s="182" t="s">
        <v>355</v>
      </c>
      <c r="B40" s="73">
        <v>55</v>
      </c>
      <c r="C40" s="71">
        <v>625700</v>
      </c>
      <c r="D40" s="72">
        <v>154.55</v>
      </c>
      <c r="E40" s="48">
        <v>3335</v>
      </c>
      <c r="F40" s="71">
        <v>41872548</v>
      </c>
      <c r="G40" s="49">
        <v>92.7</v>
      </c>
      <c r="H40" s="73">
        <v>3</v>
      </c>
      <c r="I40" s="102">
        <v>32958</v>
      </c>
      <c r="J40" s="112">
        <v>115.19</v>
      </c>
    </row>
    <row r="41" spans="1:10" ht="19.5" customHeight="1">
      <c r="A41" s="283" t="s">
        <v>238</v>
      </c>
      <c r="B41" s="284">
        <v>82</v>
      </c>
      <c r="C41" s="285">
        <v>1688700</v>
      </c>
      <c r="D41" s="286">
        <v>125.51</v>
      </c>
      <c r="E41" s="287">
        <v>3338</v>
      </c>
      <c r="F41" s="285">
        <v>42034526</v>
      </c>
      <c r="G41" s="288">
        <v>92.07</v>
      </c>
      <c r="H41" s="284">
        <v>83</v>
      </c>
      <c r="I41" s="289">
        <v>653496</v>
      </c>
      <c r="J41" s="290">
        <v>100.7</v>
      </c>
    </row>
    <row r="42" spans="1:10" ht="19.5" customHeight="1">
      <c r="A42" s="182" t="s">
        <v>237</v>
      </c>
      <c r="B42" s="73">
        <v>42</v>
      </c>
      <c r="C42" s="71">
        <v>599600</v>
      </c>
      <c r="D42" s="72">
        <v>71.28</v>
      </c>
      <c r="E42" s="48">
        <v>3366</v>
      </c>
      <c r="F42" s="71">
        <v>42299929</v>
      </c>
      <c r="G42" s="49">
        <v>91.77</v>
      </c>
      <c r="H42" s="73">
        <v>75</v>
      </c>
      <c r="I42" s="102">
        <v>537665</v>
      </c>
      <c r="J42" s="112">
        <v>92.31</v>
      </c>
    </row>
    <row r="43" spans="1:10" ht="19.5" customHeight="1">
      <c r="A43" s="182" t="s">
        <v>354</v>
      </c>
      <c r="B43" s="73">
        <v>43</v>
      </c>
      <c r="C43" s="71">
        <v>608680</v>
      </c>
      <c r="D43" s="72">
        <v>181.05</v>
      </c>
      <c r="E43" s="48">
        <v>3391</v>
      </c>
      <c r="F43" s="71">
        <v>42669713</v>
      </c>
      <c r="G43" s="49">
        <v>92.15</v>
      </c>
      <c r="H43" s="73">
        <v>65</v>
      </c>
      <c r="I43" s="102">
        <v>476975</v>
      </c>
      <c r="J43" s="112">
        <v>83.06</v>
      </c>
    </row>
    <row r="44" spans="1:10" ht="19.5" customHeight="1">
      <c r="A44" s="182" t="s">
        <v>264</v>
      </c>
      <c r="B44" s="73">
        <v>91</v>
      </c>
      <c r="C44" s="71">
        <v>1216320</v>
      </c>
      <c r="D44" s="72">
        <v>119.3</v>
      </c>
      <c r="E44" s="48">
        <v>3411</v>
      </c>
      <c r="F44" s="71">
        <v>43157253</v>
      </c>
      <c r="G44" s="49">
        <v>92.38</v>
      </c>
      <c r="H44" s="73">
        <v>61</v>
      </c>
      <c r="I44" s="102">
        <v>466838</v>
      </c>
      <c r="J44" s="112">
        <v>101.45</v>
      </c>
    </row>
    <row r="45" spans="1:10" ht="19.5" customHeight="1">
      <c r="A45" s="182" t="s">
        <v>265</v>
      </c>
      <c r="B45" s="73">
        <v>64</v>
      </c>
      <c r="C45" s="71">
        <v>1185300</v>
      </c>
      <c r="D45" s="72">
        <v>137.2</v>
      </c>
      <c r="E45" s="48">
        <v>3431</v>
      </c>
      <c r="F45" s="71">
        <v>43337954</v>
      </c>
      <c r="G45" s="49">
        <v>92.54</v>
      </c>
      <c r="H45" s="73">
        <v>58</v>
      </c>
      <c r="I45" s="102">
        <v>449758</v>
      </c>
      <c r="J45" s="112">
        <v>109.93</v>
      </c>
    </row>
    <row r="46" spans="1:10" ht="19.5" customHeight="1">
      <c r="A46" s="182" t="s">
        <v>43</v>
      </c>
      <c r="B46" s="73">
        <v>51</v>
      </c>
      <c r="C46" s="71">
        <v>451700</v>
      </c>
      <c r="D46" s="72">
        <v>57.48</v>
      </c>
      <c r="E46" s="48">
        <v>3430</v>
      </c>
      <c r="F46" s="71">
        <v>43284750</v>
      </c>
      <c r="G46" s="49">
        <v>92.04</v>
      </c>
      <c r="H46" s="73">
        <v>55</v>
      </c>
      <c r="I46" s="102">
        <v>425416</v>
      </c>
      <c r="J46" s="112">
        <v>103.98</v>
      </c>
    </row>
    <row r="47" spans="1:10" ht="19.5" customHeight="1">
      <c r="A47" s="182" t="s">
        <v>271</v>
      </c>
      <c r="B47" s="73">
        <v>62</v>
      </c>
      <c r="C47" s="71">
        <v>1017568</v>
      </c>
      <c r="D47" s="72">
        <v>78.73</v>
      </c>
      <c r="E47" s="48">
        <v>3435</v>
      </c>
      <c r="F47" s="71">
        <v>43693040</v>
      </c>
      <c r="G47" s="49">
        <v>91.67</v>
      </c>
      <c r="H47" s="73">
        <v>52</v>
      </c>
      <c r="I47" s="102">
        <v>412142</v>
      </c>
      <c r="J47" s="112">
        <v>113.29</v>
      </c>
    </row>
    <row r="48" spans="1:10" ht="19.5" customHeight="1">
      <c r="A48" s="182" t="s">
        <v>272</v>
      </c>
      <c r="B48" s="73">
        <v>48</v>
      </c>
      <c r="C48" s="71">
        <v>1067700</v>
      </c>
      <c r="D48" s="72">
        <v>69.1</v>
      </c>
      <c r="E48" s="48">
        <v>3463</v>
      </c>
      <c r="F48" s="71">
        <v>43849476</v>
      </c>
      <c r="G48" s="49">
        <v>91.65</v>
      </c>
      <c r="H48" s="73">
        <v>40</v>
      </c>
      <c r="I48" s="102">
        <v>358041</v>
      </c>
      <c r="J48" s="112">
        <v>109.1</v>
      </c>
    </row>
    <row r="49" spans="1:10" ht="19.5" customHeight="1">
      <c r="A49" s="182" t="s">
        <v>49</v>
      </c>
      <c r="B49" s="73">
        <v>74</v>
      </c>
      <c r="C49" s="71">
        <v>1056800</v>
      </c>
      <c r="D49" s="72">
        <v>63.18</v>
      </c>
      <c r="E49" s="48">
        <v>3482</v>
      </c>
      <c r="F49" s="71">
        <v>44305495</v>
      </c>
      <c r="G49" s="49">
        <v>92.46</v>
      </c>
      <c r="H49" s="73">
        <v>30</v>
      </c>
      <c r="I49" s="102">
        <v>265930</v>
      </c>
      <c r="J49" s="112">
        <v>111.21</v>
      </c>
    </row>
    <row r="50" spans="1:10" ht="19.5" customHeight="1">
      <c r="A50" s="182" t="s">
        <v>273</v>
      </c>
      <c r="B50" s="73">
        <v>43</v>
      </c>
      <c r="C50" s="71">
        <v>789200</v>
      </c>
      <c r="D50" s="72">
        <v>69.67</v>
      </c>
      <c r="E50" s="48">
        <v>3480</v>
      </c>
      <c r="F50" s="71">
        <v>44428848</v>
      </c>
      <c r="G50" s="49">
        <v>91.95</v>
      </c>
      <c r="H50" s="73">
        <v>22</v>
      </c>
      <c r="I50" s="102">
        <v>210427</v>
      </c>
      <c r="J50" s="112">
        <v>183.37</v>
      </c>
    </row>
    <row r="51" spans="1:10" ht="19.5" customHeight="1">
      <c r="A51" s="182" t="s">
        <v>274</v>
      </c>
      <c r="B51" s="73">
        <v>42</v>
      </c>
      <c r="C51" s="71">
        <v>365450</v>
      </c>
      <c r="D51" s="198">
        <v>41.8</v>
      </c>
      <c r="E51" s="48">
        <v>3519</v>
      </c>
      <c r="F51" s="71">
        <v>44911616</v>
      </c>
      <c r="G51" s="49">
        <v>91.7</v>
      </c>
      <c r="H51" s="73">
        <v>10</v>
      </c>
      <c r="I51" s="102">
        <v>53958</v>
      </c>
      <c r="J51" s="197">
        <v>86.68</v>
      </c>
    </row>
    <row r="52" spans="1:10" ht="19.5" customHeight="1">
      <c r="A52" s="291" t="s">
        <v>353</v>
      </c>
      <c r="B52" s="292">
        <v>29</v>
      </c>
      <c r="C52" s="293">
        <v>404850</v>
      </c>
      <c r="D52" s="294">
        <v>64.27</v>
      </c>
      <c r="E52" s="295">
        <v>3524</v>
      </c>
      <c r="F52" s="293">
        <v>45171096</v>
      </c>
      <c r="G52" s="296">
        <v>91.5</v>
      </c>
      <c r="H52" s="292">
        <v>6</v>
      </c>
      <c r="I52" s="297">
        <v>28613</v>
      </c>
      <c r="J52" s="298">
        <v>64.26</v>
      </c>
    </row>
    <row r="53" spans="1:10" ht="19.5" customHeight="1">
      <c r="A53" s="182" t="s">
        <v>238</v>
      </c>
      <c r="B53" s="73">
        <v>85</v>
      </c>
      <c r="C53" s="71">
        <v>1345500</v>
      </c>
      <c r="D53" s="72">
        <v>52.06</v>
      </c>
      <c r="E53" s="48">
        <v>3540</v>
      </c>
      <c r="F53" s="71">
        <v>45652756</v>
      </c>
      <c r="G53" s="49"/>
      <c r="H53" s="73">
        <v>58</v>
      </c>
      <c r="I53" s="102">
        <v>648974</v>
      </c>
      <c r="J53" s="112">
        <v>48.48</v>
      </c>
    </row>
    <row r="54" spans="1:10" ht="19.5" customHeight="1">
      <c r="A54" s="182" t="s">
        <v>237</v>
      </c>
      <c r="B54" s="73">
        <v>55</v>
      </c>
      <c r="C54" s="71">
        <v>841150</v>
      </c>
      <c r="D54" s="198">
        <v>120.98</v>
      </c>
      <c r="E54" s="48">
        <v>3544</v>
      </c>
      <c r="F54" s="71">
        <v>46095425</v>
      </c>
      <c r="G54" s="49">
        <v>92.74</v>
      </c>
      <c r="H54" s="73">
        <v>53</v>
      </c>
      <c r="I54" s="102">
        <v>582457</v>
      </c>
      <c r="J54" s="197">
        <v>45.67</v>
      </c>
    </row>
    <row r="55" spans="1:10" ht="19.5" customHeight="1">
      <c r="A55" s="182" t="s">
        <v>352</v>
      </c>
      <c r="B55" s="73">
        <v>34</v>
      </c>
      <c r="C55" s="71">
        <v>336200</v>
      </c>
      <c r="D55" s="198">
        <v>30.55</v>
      </c>
      <c r="E55" s="48">
        <v>3552</v>
      </c>
      <c r="F55" s="71">
        <v>46306230</v>
      </c>
      <c r="G55" s="49">
        <v>92.92</v>
      </c>
      <c r="H55" s="73">
        <v>51</v>
      </c>
      <c r="I55" s="102">
        <v>574243</v>
      </c>
      <c r="J55" s="197">
        <v>45.62</v>
      </c>
    </row>
    <row r="56" spans="1:10" ht="19.5" customHeight="1">
      <c r="A56" s="182" t="s">
        <v>232</v>
      </c>
      <c r="B56" s="73">
        <v>74</v>
      </c>
      <c r="C56" s="71">
        <v>1019570</v>
      </c>
      <c r="D56" s="72">
        <v>62.57</v>
      </c>
      <c r="E56" s="48">
        <v>3575</v>
      </c>
      <c r="F56" s="71">
        <v>46715363</v>
      </c>
      <c r="G56" s="49">
        <v>93.68</v>
      </c>
      <c r="H56" s="73">
        <v>47</v>
      </c>
      <c r="I56" s="102">
        <v>460185</v>
      </c>
      <c r="J56" s="112">
        <v>40.48</v>
      </c>
    </row>
    <row r="57" spans="1:10" ht="19.5" customHeight="1">
      <c r="A57" s="182" t="s">
        <v>233</v>
      </c>
      <c r="B57" s="73">
        <v>59</v>
      </c>
      <c r="C57" s="71">
        <v>863900</v>
      </c>
      <c r="D57" s="198">
        <v>116.37</v>
      </c>
      <c r="E57" s="48">
        <v>3575</v>
      </c>
      <c r="F57" s="71">
        <v>46829949</v>
      </c>
      <c r="G57" s="49">
        <v>93.29</v>
      </c>
      <c r="H57" s="73">
        <v>43</v>
      </c>
      <c r="I57" s="102">
        <v>409121</v>
      </c>
      <c r="J57" s="197">
        <v>46.31</v>
      </c>
    </row>
    <row r="58" spans="1:10" ht="19.5" customHeight="1">
      <c r="A58" s="182" t="s">
        <v>234</v>
      </c>
      <c r="B58" s="73">
        <v>69</v>
      </c>
      <c r="C58" s="71">
        <v>785790</v>
      </c>
      <c r="D58" s="198">
        <v>147.47</v>
      </c>
      <c r="E58" s="48">
        <v>3577</v>
      </c>
      <c r="F58" s="71">
        <v>47028313</v>
      </c>
      <c r="G58" s="49">
        <v>92.72</v>
      </c>
      <c r="H58" s="73">
        <v>43</v>
      </c>
      <c r="I58" s="102">
        <v>409121</v>
      </c>
      <c r="J58" s="197">
        <v>69.82</v>
      </c>
    </row>
    <row r="59" spans="1:10" ht="19.5" customHeight="1">
      <c r="A59" s="182" t="s">
        <v>217</v>
      </c>
      <c r="B59" s="73">
        <v>95</v>
      </c>
      <c r="C59" s="71">
        <v>1406760</v>
      </c>
      <c r="D59" s="72">
        <v>123.64</v>
      </c>
      <c r="E59" s="48">
        <v>3598</v>
      </c>
      <c r="F59" s="71">
        <v>47664903</v>
      </c>
      <c r="G59" s="49">
        <v>93.48</v>
      </c>
      <c r="H59" s="73">
        <v>34</v>
      </c>
      <c r="I59" s="102">
        <v>363804</v>
      </c>
      <c r="J59" s="112">
        <v>69.89</v>
      </c>
    </row>
    <row r="60" spans="1:10" ht="19.5" customHeight="1">
      <c r="A60" s="182" t="s">
        <v>218</v>
      </c>
      <c r="B60" s="73">
        <v>74</v>
      </c>
      <c r="C60" s="71">
        <v>1545200</v>
      </c>
      <c r="D60" s="72">
        <v>105.63</v>
      </c>
      <c r="E60" s="48">
        <v>3612</v>
      </c>
      <c r="F60" s="71">
        <v>47845527</v>
      </c>
      <c r="G60" s="49">
        <v>93.5</v>
      </c>
      <c r="H60" s="73">
        <v>30</v>
      </c>
      <c r="I60" s="102">
        <v>328177</v>
      </c>
      <c r="J60" s="112">
        <v>121.55</v>
      </c>
    </row>
    <row r="61" spans="1:10" ht="19.5" customHeight="1">
      <c r="A61" s="182" t="s">
        <v>219</v>
      </c>
      <c r="B61" s="73">
        <v>89</v>
      </c>
      <c r="C61" s="71">
        <v>1672580</v>
      </c>
      <c r="D61" s="72">
        <v>173.22</v>
      </c>
      <c r="E61" s="48">
        <v>3636</v>
      </c>
      <c r="F61" s="71">
        <v>47919008</v>
      </c>
      <c r="G61" s="49">
        <v>93.09</v>
      </c>
      <c r="H61" s="73">
        <v>22</v>
      </c>
      <c r="I61" s="102">
        <v>239133</v>
      </c>
      <c r="J61" s="112">
        <v>88.57</v>
      </c>
    </row>
    <row r="62" spans="1:10" ht="19.5" customHeight="1">
      <c r="A62" s="182" t="s">
        <v>159</v>
      </c>
      <c r="B62" s="73">
        <v>72</v>
      </c>
      <c r="C62" s="71">
        <v>1132700</v>
      </c>
      <c r="D62" s="72">
        <v>172.88</v>
      </c>
      <c r="E62" s="48">
        <v>3644</v>
      </c>
      <c r="F62" s="71">
        <v>48317135</v>
      </c>
      <c r="G62" s="49">
        <v>93.08</v>
      </c>
      <c r="H62" s="73">
        <v>13</v>
      </c>
      <c r="I62" s="102">
        <v>114757</v>
      </c>
      <c r="J62" s="112">
        <v>44.6</v>
      </c>
    </row>
    <row r="63" spans="1:10" ht="19.5" customHeight="1">
      <c r="A63" s="182" t="s">
        <v>4</v>
      </c>
      <c r="B63" s="73">
        <v>63</v>
      </c>
      <c r="C63" s="71">
        <v>874300</v>
      </c>
      <c r="D63" s="72">
        <v>146.42</v>
      </c>
      <c r="E63" s="48">
        <v>3676</v>
      </c>
      <c r="F63" s="71">
        <v>48975939</v>
      </c>
      <c r="G63" s="49">
        <v>93.5</v>
      </c>
      <c r="H63" s="73">
        <v>7</v>
      </c>
      <c r="I63" s="102">
        <v>62250</v>
      </c>
      <c r="J63" s="112">
        <v>32.71</v>
      </c>
    </row>
    <row r="64" spans="1:10" ht="19.5" customHeight="1">
      <c r="A64" s="273" t="s">
        <v>351</v>
      </c>
      <c r="B64" s="274">
        <v>71</v>
      </c>
      <c r="C64" s="275">
        <v>629950</v>
      </c>
      <c r="D64" s="276">
        <v>138.39</v>
      </c>
      <c r="E64" s="277">
        <v>3682</v>
      </c>
      <c r="F64" s="275">
        <v>49369026</v>
      </c>
      <c r="G64" s="278">
        <v>93.26</v>
      </c>
      <c r="H64" s="274">
        <v>4</v>
      </c>
      <c r="I64" s="279">
        <v>44529</v>
      </c>
      <c r="J64" s="280">
        <v>38.32</v>
      </c>
    </row>
    <row r="65" spans="2:9" ht="19.5" customHeight="1">
      <c r="B65" s="170" t="s">
        <v>214</v>
      </c>
      <c r="I65" t="s">
        <v>339</v>
      </c>
    </row>
    <row r="66" ht="13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spans="11:12" ht="19.5" customHeight="1">
      <c r="K73" s="24"/>
      <c r="L73" s="22"/>
    </row>
    <row r="74" spans="11:12" ht="19.5" customHeight="1">
      <c r="K74" s="24"/>
      <c r="L74" s="22"/>
    </row>
    <row r="75" spans="11:12" ht="19.5" customHeight="1">
      <c r="K75" s="24"/>
      <c r="L75" s="22"/>
    </row>
    <row r="76" ht="19.5" customHeight="1"/>
  </sheetData>
  <sheetProtection/>
  <mergeCells count="4">
    <mergeCell ref="B3:D3"/>
    <mergeCell ref="H3:J3"/>
    <mergeCell ref="E3:G3"/>
    <mergeCell ref="A1:J1"/>
  </mergeCells>
  <printOptions/>
  <pageMargins left="0.7874015748031497" right="0.7874015748031497" top="0.5118110236220472" bottom="0.3937007874015748" header="0.5118110236220472" footer="0.31496062992125984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4" width="24.75390625" style="0" customWidth="1"/>
    <col min="5" max="5" width="26.25390625" style="0" customWidth="1"/>
  </cols>
  <sheetData>
    <row r="1" spans="1:5" ht="33" customHeight="1">
      <c r="A1" s="454" t="s">
        <v>3</v>
      </c>
      <c r="B1" s="454"/>
      <c r="C1" s="454"/>
      <c r="D1" s="454"/>
      <c r="E1" s="454"/>
    </row>
    <row r="2" spans="1:5" ht="21" customHeight="1">
      <c r="A2" s="5"/>
      <c r="B2" s="5"/>
      <c r="C2" s="5"/>
      <c r="D2" s="5"/>
      <c r="E2" s="5"/>
    </row>
    <row r="3" spans="1:5" ht="21" customHeight="1" thickBot="1">
      <c r="A3" s="44"/>
      <c r="B3" s="185" t="s">
        <v>389</v>
      </c>
      <c r="C3" s="185" t="s">
        <v>342</v>
      </c>
      <c r="D3" s="185" t="s">
        <v>276</v>
      </c>
      <c r="E3" s="185" t="s">
        <v>253</v>
      </c>
    </row>
    <row r="4" spans="1:5" ht="21" customHeight="1" thickTop="1">
      <c r="A4" s="63" t="s">
        <v>7</v>
      </c>
      <c r="B4" s="63">
        <v>74</v>
      </c>
      <c r="C4" s="63">
        <v>64</v>
      </c>
      <c r="D4" s="63">
        <v>62</v>
      </c>
      <c r="E4" s="208">
        <v>59</v>
      </c>
    </row>
    <row r="5" spans="1:5" ht="21" customHeight="1">
      <c r="A5" s="43" t="s">
        <v>4</v>
      </c>
      <c r="B5" s="43">
        <v>81</v>
      </c>
      <c r="C5" s="43">
        <v>73</v>
      </c>
      <c r="D5" s="43">
        <v>66</v>
      </c>
      <c r="E5" s="209">
        <v>53</v>
      </c>
    </row>
    <row r="6" spans="1:5" ht="21" customHeight="1">
      <c r="A6" s="51" t="s">
        <v>5</v>
      </c>
      <c r="B6" s="51">
        <v>88</v>
      </c>
      <c r="C6" s="51">
        <v>75</v>
      </c>
      <c r="D6" s="51">
        <v>64</v>
      </c>
      <c r="E6" s="210">
        <v>66</v>
      </c>
    </row>
    <row r="7" spans="1:5" ht="21" customHeight="1">
      <c r="A7" s="378" t="s">
        <v>6</v>
      </c>
      <c r="B7" s="379">
        <f>SUM(B4:B6)</f>
        <v>243</v>
      </c>
      <c r="C7" s="379">
        <f>SUM(C4:C6)</f>
        <v>212</v>
      </c>
      <c r="D7" s="379">
        <f>SUM(D4:D6)</f>
        <v>192</v>
      </c>
      <c r="E7" s="379">
        <f>SUM(E4:E6)</f>
        <v>178</v>
      </c>
    </row>
    <row r="8" spans="1:5" ht="21" customHeight="1">
      <c r="A8" s="44" t="s">
        <v>63</v>
      </c>
      <c r="B8" s="44">
        <v>72</v>
      </c>
      <c r="C8" s="44">
        <v>96</v>
      </c>
      <c r="D8" s="44">
        <v>91</v>
      </c>
      <c r="E8" s="211">
        <v>63</v>
      </c>
    </row>
    <row r="9" spans="1:5" ht="21" customHeight="1">
      <c r="A9" s="43" t="s">
        <v>64</v>
      </c>
      <c r="B9" s="43">
        <v>78</v>
      </c>
      <c r="C9" s="43">
        <v>89</v>
      </c>
      <c r="D9" s="43">
        <v>69</v>
      </c>
      <c r="E9" s="209">
        <v>62</v>
      </c>
    </row>
    <row r="10" spans="1:5" ht="21" customHeight="1">
      <c r="A10" s="61" t="s">
        <v>65</v>
      </c>
      <c r="B10" s="61">
        <v>71</v>
      </c>
      <c r="C10" s="61">
        <v>80</v>
      </c>
      <c r="D10" s="61">
        <v>63</v>
      </c>
      <c r="E10" s="212">
        <v>72</v>
      </c>
    </row>
    <row r="11" spans="1:5" ht="21" customHeight="1" thickBot="1">
      <c r="A11" s="378" t="s">
        <v>66</v>
      </c>
      <c r="B11" s="380">
        <f>SUM(B8:B10)</f>
        <v>221</v>
      </c>
      <c r="C11" s="380">
        <f>SUM(C8:C10)</f>
        <v>265</v>
      </c>
      <c r="D11" s="380">
        <f>SUM(D8:D10)</f>
        <v>223</v>
      </c>
      <c r="E11" s="380">
        <f>SUM(E8:E10)</f>
        <v>197</v>
      </c>
    </row>
    <row r="12" spans="1:7" ht="21" customHeight="1" thickBot="1" thickTop="1">
      <c r="A12" s="381" t="s">
        <v>119</v>
      </c>
      <c r="B12" s="382">
        <f>SUM(B7,B11)</f>
        <v>464</v>
      </c>
      <c r="C12" s="382">
        <f>SUM(C7,C11)</f>
        <v>477</v>
      </c>
      <c r="D12" s="382">
        <f>SUM(D7,D11)</f>
        <v>415</v>
      </c>
      <c r="E12" s="383">
        <f>SUM(E7,E11)</f>
        <v>375</v>
      </c>
      <c r="G12" s="23"/>
    </row>
    <row r="13" spans="1:7" ht="21" customHeight="1" thickTop="1">
      <c r="A13" s="63" t="s">
        <v>69</v>
      </c>
      <c r="B13" s="63">
        <v>94</v>
      </c>
      <c r="C13" s="63">
        <v>96</v>
      </c>
      <c r="D13" s="208">
        <v>64</v>
      </c>
      <c r="E13" s="235">
        <v>80</v>
      </c>
      <c r="G13" s="23"/>
    </row>
    <row r="14" spans="1:5" ht="21" customHeight="1">
      <c r="A14" s="43" t="s">
        <v>70</v>
      </c>
      <c r="B14" s="43">
        <v>87</v>
      </c>
      <c r="C14" s="43">
        <v>82</v>
      </c>
      <c r="D14" s="209">
        <v>74</v>
      </c>
      <c r="E14" s="236">
        <v>71</v>
      </c>
    </row>
    <row r="15" spans="1:5" ht="21" customHeight="1">
      <c r="A15" s="51" t="s">
        <v>71</v>
      </c>
      <c r="B15" s="51">
        <v>75</v>
      </c>
      <c r="C15" s="51">
        <v>64</v>
      </c>
      <c r="D15" s="210">
        <v>67</v>
      </c>
      <c r="E15" s="237">
        <v>67</v>
      </c>
    </row>
    <row r="16" spans="1:5" ht="21" customHeight="1">
      <c r="A16" s="384" t="s">
        <v>72</v>
      </c>
      <c r="B16" s="379">
        <f>SUM(B13:B15)</f>
        <v>256</v>
      </c>
      <c r="C16" s="379">
        <f>SUM(C13:C15)</f>
        <v>242</v>
      </c>
      <c r="D16" s="379">
        <f>SUM(D13:D15)</f>
        <v>205</v>
      </c>
      <c r="E16" s="385">
        <f>SUM(E13:E15)</f>
        <v>218</v>
      </c>
    </row>
    <row r="17" spans="1:5" ht="21" customHeight="1">
      <c r="A17" s="67" t="s">
        <v>108</v>
      </c>
      <c r="B17" s="67">
        <v>56</v>
      </c>
      <c r="C17" s="67">
        <v>68</v>
      </c>
      <c r="D17" s="67">
        <v>53</v>
      </c>
      <c r="E17" s="213">
        <v>61</v>
      </c>
    </row>
    <row r="18" spans="1:5" ht="21" customHeight="1">
      <c r="A18" s="43" t="s">
        <v>107</v>
      </c>
      <c r="B18" s="43">
        <v>62</v>
      </c>
      <c r="C18" s="43">
        <v>57</v>
      </c>
      <c r="D18" s="43">
        <v>67</v>
      </c>
      <c r="E18" s="209">
        <v>71</v>
      </c>
    </row>
    <row r="19" spans="1:5" ht="21" customHeight="1">
      <c r="A19" s="51" t="s">
        <v>109</v>
      </c>
      <c r="B19" s="51">
        <v>82</v>
      </c>
      <c r="C19" s="51">
        <v>74</v>
      </c>
      <c r="D19" s="51">
        <v>93</v>
      </c>
      <c r="E19" s="210">
        <v>60</v>
      </c>
    </row>
    <row r="20" spans="1:5" ht="21" customHeight="1" thickBot="1">
      <c r="A20" s="378" t="s">
        <v>110</v>
      </c>
      <c r="B20" s="386">
        <f>SUM(B17:B19)</f>
        <v>200</v>
      </c>
      <c r="C20" s="386">
        <f>SUM(C17:C19)</f>
        <v>199</v>
      </c>
      <c r="D20" s="386">
        <f>SUM(D17:D19)</f>
        <v>213</v>
      </c>
      <c r="E20" s="386">
        <f>SUM(E17:E19)</f>
        <v>192</v>
      </c>
    </row>
    <row r="21" spans="1:5" ht="21" customHeight="1" thickBot="1" thickTop="1">
      <c r="A21" s="387" t="s">
        <v>148</v>
      </c>
      <c r="B21" s="383">
        <f>SUM(B16,B20)</f>
        <v>456</v>
      </c>
      <c r="C21" s="383">
        <f>SUM(C16,C20)</f>
        <v>441</v>
      </c>
      <c r="D21" s="383">
        <f>SUM(D16,D20)</f>
        <v>418</v>
      </c>
      <c r="E21" s="383">
        <f>SUM(E16,E20)</f>
        <v>410</v>
      </c>
    </row>
    <row r="22" spans="1:5" ht="21" customHeight="1" thickTop="1">
      <c r="A22" s="388" t="s">
        <v>112</v>
      </c>
      <c r="B22" s="389">
        <f>SUM(B12,B21)</f>
        <v>920</v>
      </c>
      <c r="C22" s="389">
        <f>SUM(C12,C21)</f>
        <v>918</v>
      </c>
      <c r="D22" s="389">
        <f>SUM(D12,D21)</f>
        <v>833</v>
      </c>
      <c r="E22" s="389">
        <f>SUM(E12,E21)</f>
        <v>785</v>
      </c>
    </row>
    <row r="23" spans="1:5" ht="21" customHeight="1">
      <c r="A23" s="47" t="s">
        <v>163</v>
      </c>
      <c r="B23" s="47"/>
      <c r="C23" s="47"/>
      <c r="D23" s="47"/>
      <c r="E23" s="99"/>
    </row>
    <row r="24" spans="1:4" ht="24" customHeight="1">
      <c r="A24" s="162" t="s">
        <v>206</v>
      </c>
      <c r="B24" s="162"/>
      <c r="C24" s="162"/>
      <c r="D24" s="281" t="s">
        <v>183</v>
      </c>
    </row>
  </sheetData>
  <sheetProtection/>
  <mergeCells count="1">
    <mergeCell ref="A1:E1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4.00390625" style="170" customWidth="1"/>
    <col min="2" max="11" width="12.125" style="170" customWidth="1"/>
    <col min="12" max="16384" width="9.00390625" style="170" customWidth="1"/>
  </cols>
  <sheetData>
    <row r="1" spans="1:11" s="171" customFormat="1" ht="24.75" customHeight="1">
      <c r="A1" s="454" t="s">
        <v>8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</row>
    <row r="2" s="171" customFormat="1" ht="24.75" customHeight="1">
      <c r="K2" s="172" t="s">
        <v>9</v>
      </c>
    </row>
    <row r="3" spans="1:11" s="171" customFormat="1" ht="24.75" customHeight="1">
      <c r="A3" s="496"/>
      <c r="B3" s="498" t="s">
        <v>10</v>
      </c>
      <c r="C3" s="498"/>
      <c r="D3" s="499" t="s">
        <v>11</v>
      </c>
      <c r="E3" s="500"/>
      <c r="F3" s="499" t="s">
        <v>12</v>
      </c>
      <c r="G3" s="500"/>
      <c r="H3" s="499" t="s">
        <v>13</v>
      </c>
      <c r="I3" s="500"/>
      <c r="J3" s="501" t="s">
        <v>14</v>
      </c>
      <c r="K3" s="501"/>
    </row>
    <row r="4" spans="1:11" s="171" customFormat="1" ht="24.75" customHeight="1">
      <c r="A4" s="497"/>
      <c r="B4" s="199" t="s">
        <v>392</v>
      </c>
      <c r="C4" s="200" t="s">
        <v>347</v>
      </c>
      <c r="D4" s="173" t="str">
        <f>B4</f>
        <v>２９年度</v>
      </c>
      <c r="E4" s="173" t="str">
        <f>C4</f>
        <v>２８年度</v>
      </c>
      <c r="F4" s="173" t="str">
        <f>B4</f>
        <v>２９年度</v>
      </c>
      <c r="G4" s="173" t="str">
        <f>C4</f>
        <v>２８年度</v>
      </c>
      <c r="H4" s="173" t="str">
        <f>B4</f>
        <v>２９年度</v>
      </c>
      <c r="I4" s="173" t="str">
        <f>C4</f>
        <v>２８年度</v>
      </c>
      <c r="J4" s="408" t="str">
        <f>B4</f>
        <v>２９年度</v>
      </c>
      <c r="K4" s="408" t="str">
        <f>I4</f>
        <v>２８年度</v>
      </c>
    </row>
    <row r="5" spans="1:11" s="171" customFormat="1" ht="24.75" customHeight="1">
      <c r="A5" s="174" t="s">
        <v>145</v>
      </c>
      <c r="B5" s="186">
        <v>0</v>
      </c>
      <c r="C5" s="175">
        <v>111500</v>
      </c>
      <c r="D5" s="175">
        <v>0</v>
      </c>
      <c r="E5" s="175">
        <v>1373000</v>
      </c>
      <c r="F5" s="175">
        <v>0</v>
      </c>
      <c r="G5" s="175">
        <v>75200</v>
      </c>
      <c r="H5" s="175">
        <v>15990</v>
      </c>
      <c r="I5" s="175">
        <v>0</v>
      </c>
      <c r="J5" s="392">
        <f aca="true" t="shared" si="0" ref="J5:K7">SUM(B5,D5,F5,H5)</f>
        <v>15990</v>
      </c>
      <c r="K5" s="392">
        <f t="shared" si="0"/>
        <v>1559700</v>
      </c>
    </row>
    <row r="6" spans="1:11" s="171" customFormat="1" ht="24.75" customHeight="1">
      <c r="A6" s="176" t="s">
        <v>146</v>
      </c>
      <c r="B6" s="187">
        <v>0</v>
      </c>
      <c r="C6" s="177">
        <v>205598</v>
      </c>
      <c r="D6" s="177">
        <v>9920</v>
      </c>
      <c r="E6" s="177">
        <v>75000</v>
      </c>
      <c r="F6" s="177">
        <v>0</v>
      </c>
      <c r="G6" s="177">
        <v>0</v>
      </c>
      <c r="H6" s="177">
        <v>55384</v>
      </c>
      <c r="I6" s="177">
        <v>0</v>
      </c>
      <c r="J6" s="409">
        <f t="shared" si="0"/>
        <v>65304</v>
      </c>
      <c r="K6" s="409">
        <f t="shared" si="0"/>
        <v>280598</v>
      </c>
    </row>
    <row r="7" spans="1:11" s="171" customFormat="1" ht="24.75" customHeight="1">
      <c r="A7" s="178" t="s">
        <v>5</v>
      </c>
      <c r="B7" s="188">
        <v>242978</v>
      </c>
      <c r="C7" s="179">
        <v>312859</v>
      </c>
      <c r="D7" s="179">
        <v>18050</v>
      </c>
      <c r="E7" s="179">
        <v>856960</v>
      </c>
      <c r="F7" s="179">
        <v>7968</v>
      </c>
      <c r="G7" s="179">
        <v>0</v>
      </c>
      <c r="H7" s="179">
        <v>121658</v>
      </c>
      <c r="I7" s="179">
        <v>39680</v>
      </c>
      <c r="J7" s="399">
        <f t="shared" si="0"/>
        <v>390654</v>
      </c>
      <c r="K7" s="399">
        <f t="shared" si="0"/>
        <v>1209499</v>
      </c>
    </row>
    <row r="8" spans="1:11" s="171" customFormat="1" ht="24.75" customHeight="1">
      <c r="A8" s="390" t="s">
        <v>62</v>
      </c>
      <c r="B8" s="391">
        <f aca="true" t="shared" si="1" ref="B8:H8">SUM(B5:B7)</f>
        <v>242978</v>
      </c>
      <c r="C8" s="392">
        <f>SUM(C5:C7)</f>
        <v>629957</v>
      </c>
      <c r="D8" s="392">
        <f t="shared" si="1"/>
        <v>27970</v>
      </c>
      <c r="E8" s="392">
        <f>SUM(E5:E7)</f>
        <v>2304960</v>
      </c>
      <c r="F8" s="392">
        <f t="shared" si="1"/>
        <v>7968</v>
      </c>
      <c r="G8" s="392">
        <f>SUM(G5:G7)</f>
        <v>75200</v>
      </c>
      <c r="H8" s="392">
        <f t="shared" si="1"/>
        <v>193032</v>
      </c>
      <c r="I8" s="392">
        <f>SUM(I5:I7)</f>
        <v>39680</v>
      </c>
      <c r="J8" s="392">
        <f>SUM(J5:J7)</f>
        <v>471948</v>
      </c>
      <c r="K8" s="392">
        <f>SUM(K5:K7)</f>
        <v>3049797</v>
      </c>
    </row>
    <row r="9" spans="1:11" s="171" customFormat="1" ht="24.75" customHeight="1">
      <c r="A9" s="239" t="s">
        <v>370</v>
      </c>
      <c r="B9" s="361">
        <v>126083</v>
      </c>
      <c r="C9" s="155">
        <v>687707</v>
      </c>
      <c r="D9" s="175">
        <v>43244</v>
      </c>
      <c r="E9" s="175">
        <v>47930</v>
      </c>
      <c r="F9" s="175">
        <v>0</v>
      </c>
      <c r="G9" s="175">
        <v>75000</v>
      </c>
      <c r="H9" s="175">
        <v>267645</v>
      </c>
      <c r="I9" s="175">
        <v>277730</v>
      </c>
      <c r="J9" s="392">
        <f aca="true" t="shared" si="2" ref="J9:K11">SUM(B9,D9,F9,H9)</f>
        <v>436972</v>
      </c>
      <c r="K9" s="392">
        <f t="shared" si="2"/>
        <v>1088367</v>
      </c>
    </row>
    <row r="10" spans="1:11" s="171" customFormat="1" ht="24.75" customHeight="1">
      <c r="A10" s="241" t="s">
        <v>15</v>
      </c>
      <c r="B10" s="187">
        <v>784936</v>
      </c>
      <c r="C10" s="177">
        <v>426677</v>
      </c>
      <c r="D10" s="177">
        <v>45250</v>
      </c>
      <c r="E10" s="177">
        <v>39975</v>
      </c>
      <c r="F10" s="177">
        <v>53416</v>
      </c>
      <c r="G10" s="177">
        <v>12600</v>
      </c>
      <c r="H10" s="177">
        <v>193050</v>
      </c>
      <c r="I10" s="177">
        <v>76390</v>
      </c>
      <c r="J10" s="409">
        <f t="shared" si="2"/>
        <v>1076652</v>
      </c>
      <c r="K10" s="409">
        <f t="shared" si="2"/>
        <v>555642</v>
      </c>
    </row>
    <row r="11" spans="1:11" s="171" customFormat="1" ht="24.75" customHeight="1">
      <c r="A11" s="240" t="s">
        <v>16</v>
      </c>
      <c r="B11" s="362">
        <v>295689</v>
      </c>
      <c r="C11" s="158">
        <v>304133</v>
      </c>
      <c r="D11" s="300">
        <v>84930</v>
      </c>
      <c r="E11" s="300">
        <v>115170</v>
      </c>
      <c r="F11" s="300">
        <v>4095</v>
      </c>
      <c r="G11" s="300">
        <v>0</v>
      </c>
      <c r="H11" s="300">
        <v>431355</v>
      </c>
      <c r="I11" s="300">
        <v>381010</v>
      </c>
      <c r="J11" s="399">
        <f t="shared" si="2"/>
        <v>816069</v>
      </c>
      <c r="K11" s="399">
        <f t="shared" si="2"/>
        <v>800313</v>
      </c>
    </row>
    <row r="12" spans="1:11" s="171" customFormat="1" ht="24.75" customHeight="1">
      <c r="A12" s="393" t="s">
        <v>67</v>
      </c>
      <c r="B12" s="394">
        <f>SUM(B9:B11)</f>
        <v>1206708</v>
      </c>
      <c r="C12" s="395">
        <f>SUM(C9:C11)</f>
        <v>1418517</v>
      </c>
      <c r="D12" s="395">
        <f>SUM(D9:D11)</f>
        <v>173424</v>
      </c>
      <c r="E12" s="395">
        <f>SUM(E9:E11)</f>
        <v>203075</v>
      </c>
      <c r="F12" s="395">
        <f aca="true" t="shared" si="3" ref="F12:K12">SUM(F9:F11)</f>
        <v>57511</v>
      </c>
      <c r="G12" s="395">
        <f>SUM(G9:G11)</f>
        <v>87600</v>
      </c>
      <c r="H12" s="395">
        <f t="shared" si="3"/>
        <v>892050</v>
      </c>
      <c r="I12" s="396">
        <f>SUM(I9:I11)</f>
        <v>735130</v>
      </c>
      <c r="J12" s="396">
        <f t="shared" si="3"/>
        <v>2329693</v>
      </c>
      <c r="K12" s="396">
        <f t="shared" si="3"/>
        <v>2444322</v>
      </c>
    </row>
    <row r="13" spans="1:11" s="171" customFormat="1" ht="24.75" customHeight="1">
      <c r="A13" s="397" t="s">
        <v>119</v>
      </c>
      <c r="B13" s="398">
        <f>SUM(B8,B12)</f>
        <v>1449686</v>
      </c>
      <c r="C13" s="399">
        <f aca="true" t="shared" si="4" ref="C13:K13">SUM(C8,C12)</f>
        <v>2048474</v>
      </c>
      <c r="D13" s="399">
        <f t="shared" si="4"/>
        <v>201394</v>
      </c>
      <c r="E13" s="399">
        <f t="shared" si="4"/>
        <v>2508035</v>
      </c>
      <c r="F13" s="399">
        <f t="shared" si="4"/>
        <v>65479</v>
      </c>
      <c r="G13" s="399">
        <f t="shared" si="4"/>
        <v>162800</v>
      </c>
      <c r="H13" s="399">
        <f t="shared" si="4"/>
        <v>1085082</v>
      </c>
      <c r="I13" s="399">
        <f t="shared" si="4"/>
        <v>774810</v>
      </c>
      <c r="J13" s="399">
        <f t="shared" si="4"/>
        <v>2801641</v>
      </c>
      <c r="K13" s="399">
        <f t="shared" si="4"/>
        <v>5494119</v>
      </c>
    </row>
    <row r="14" spans="1:11" s="171" customFormat="1" ht="24.75" customHeight="1">
      <c r="A14" s="239" t="s">
        <v>36</v>
      </c>
      <c r="B14" s="361">
        <v>320797</v>
      </c>
      <c r="C14" s="155">
        <v>406617</v>
      </c>
      <c r="D14" s="155">
        <v>28753</v>
      </c>
      <c r="E14" s="155">
        <v>45810</v>
      </c>
      <c r="F14" s="155">
        <v>42500</v>
      </c>
      <c r="G14" s="155">
        <v>164880</v>
      </c>
      <c r="H14" s="155">
        <v>116730</v>
      </c>
      <c r="I14" s="155">
        <v>140920</v>
      </c>
      <c r="J14" s="392">
        <f>SUM(B14,D14,F14,H14)</f>
        <v>508780</v>
      </c>
      <c r="K14" s="392">
        <f>C14+E14+G14+I14</f>
        <v>758227</v>
      </c>
    </row>
    <row r="15" spans="1:11" s="171" customFormat="1" ht="24.75" customHeight="1">
      <c r="A15" s="241" t="s">
        <v>37</v>
      </c>
      <c r="B15" s="187">
        <v>236749</v>
      </c>
      <c r="C15" s="177">
        <v>229610</v>
      </c>
      <c r="D15" s="177">
        <v>117641</v>
      </c>
      <c r="E15" s="177">
        <v>18480</v>
      </c>
      <c r="F15" s="177">
        <v>55125</v>
      </c>
      <c r="G15" s="177">
        <v>0</v>
      </c>
      <c r="H15" s="177">
        <v>297800</v>
      </c>
      <c r="I15" s="177">
        <v>57190</v>
      </c>
      <c r="J15" s="409">
        <f>SUM(B15,D15,F15,H15)</f>
        <v>707315</v>
      </c>
      <c r="K15" s="409">
        <f>C15+E15+G15+I15</f>
        <v>305280</v>
      </c>
    </row>
    <row r="16" spans="1:11" s="171" customFormat="1" ht="24.75" customHeight="1">
      <c r="A16" s="240" t="s">
        <v>38</v>
      </c>
      <c r="B16" s="362">
        <v>46083</v>
      </c>
      <c r="C16" s="158">
        <v>129877</v>
      </c>
      <c r="D16" s="158">
        <v>4750</v>
      </c>
      <c r="E16" s="158">
        <v>0</v>
      </c>
      <c r="F16" s="158">
        <v>0</v>
      </c>
      <c r="G16" s="158">
        <v>53742</v>
      </c>
      <c r="H16" s="158">
        <v>81180</v>
      </c>
      <c r="I16" s="158">
        <v>53150</v>
      </c>
      <c r="J16" s="395">
        <f>SUM(B16,D16,F16,H16)</f>
        <v>132013</v>
      </c>
      <c r="K16" s="395">
        <f>C16+E16+G16+I16</f>
        <v>236769</v>
      </c>
    </row>
    <row r="17" spans="1:11" s="171" customFormat="1" ht="24.75" customHeight="1">
      <c r="A17" s="427" t="s">
        <v>61</v>
      </c>
      <c r="B17" s="428">
        <f>SUM(B14:B16)</f>
        <v>603629</v>
      </c>
      <c r="C17" s="396">
        <f>SUM(C14:C16)</f>
        <v>766104</v>
      </c>
      <c r="D17" s="396">
        <f aca="true" t="shared" si="5" ref="D17:J17">SUM(D14:D16)</f>
        <v>151144</v>
      </c>
      <c r="E17" s="396">
        <f>SUM(E14:E16)</f>
        <v>64290</v>
      </c>
      <c r="F17" s="396">
        <f>SUM(F14:F16)</f>
        <v>97625</v>
      </c>
      <c r="G17" s="396">
        <f>SUM(G14:G16)</f>
        <v>218622</v>
      </c>
      <c r="H17" s="396">
        <f t="shared" si="5"/>
        <v>495710</v>
      </c>
      <c r="I17" s="396">
        <f>SUM(I14:I16)</f>
        <v>251260</v>
      </c>
      <c r="J17" s="396">
        <f t="shared" si="5"/>
        <v>1348108</v>
      </c>
      <c r="K17" s="396">
        <f>SUM(K14:K16)</f>
        <v>1300276</v>
      </c>
    </row>
    <row r="18" spans="1:11" s="171" customFormat="1" ht="24.75" customHeight="1">
      <c r="A18" s="238" t="s">
        <v>147</v>
      </c>
      <c r="B18" s="429">
        <v>127403</v>
      </c>
      <c r="C18" s="430">
        <v>441752</v>
      </c>
      <c r="D18" s="195">
        <v>221200</v>
      </c>
      <c r="E18" s="195">
        <v>0</v>
      </c>
      <c r="F18" s="430">
        <v>0</v>
      </c>
      <c r="G18" s="430">
        <v>3007</v>
      </c>
      <c r="H18" s="195">
        <v>173952</v>
      </c>
      <c r="I18" s="62">
        <v>56200</v>
      </c>
      <c r="J18" s="409">
        <f>SUM(B18,D18,F18,H18)</f>
        <v>522555</v>
      </c>
      <c r="K18" s="399">
        <f>C18+E18+G18+I18</f>
        <v>500959</v>
      </c>
    </row>
    <row r="19" spans="1:11" s="171" customFormat="1" ht="24.75" customHeight="1">
      <c r="A19" s="176" t="s">
        <v>124</v>
      </c>
      <c r="B19" s="431">
        <v>168508</v>
      </c>
      <c r="C19" s="432">
        <v>477703</v>
      </c>
      <c r="D19" s="432">
        <v>0</v>
      </c>
      <c r="E19" s="432">
        <v>454130</v>
      </c>
      <c r="F19" s="432">
        <v>0</v>
      </c>
      <c r="G19" s="432">
        <v>0</v>
      </c>
      <c r="H19" s="432">
        <v>662</v>
      </c>
      <c r="I19" s="177">
        <v>123150</v>
      </c>
      <c r="J19" s="409">
        <f>SUM(B19,D19,F19,H19)</f>
        <v>169170</v>
      </c>
      <c r="K19" s="409">
        <f>C19+E19+G19+I19</f>
        <v>1054983</v>
      </c>
    </row>
    <row r="20" spans="1:11" s="171" customFormat="1" ht="24.75" customHeight="1">
      <c r="A20" s="178" t="s">
        <v>125</v>
      </c>
      <c r="B20" s="433">
        <v>1044642</v>
      </c>
      <c r="C20" s="434">
        <v>936432</v>
      </c>
      <c r="D20" s="435">
        <v>0</v>
      </c>
      <c r="E20" s="435">
        <v>7228</v>
      </c>
      <c r="F20" s="435">
        <v>25500</v>
      </c>
      <c r="G20" s="435">
        <v>41600</v>
      </c>
      <c r="H20" s="435">
        <v>399072</v>
      </c>
      <c r="I20" s="179">
        <v>487420</v>
      </c>
      <c r="J20" s="409">
        <f>SUM(B20,D20,F20,H20)</f>
        <v>1469214</v>
      </c>
      <c r="K20" s="410">
        <f>C20+E20+G20+I20</f>
        <v>1472680</v>
      </c>
    </row>
    <row r="21" spans="1:11" s="171" customFormat="1" ht="24.75" customHeight="1" thickBot="1">
      <c r="A21" s="400" t="s">
        <v>111</v>
      </c>
      <c r="B21" s="401">
        <f aca="true" t="shared" si="6" ref="B21:K21">SUM(B18:B20)</f>
        <v>1340553</v>
      </c>
      <c r="C21" s="402">
        <f>SUM(C18:C20)</f>
        <v>1855887</v>
      </c>
      <c r="D21" s="402">
        <f t="shared" si="6"/>
        <v>221200</v>
      </c>
      <c r="E21" s="402">
        <f>SUM(E18:E20)</f>
        <v>461358</v>
      </c>
      <c r="F21" s="403">
        <f t="shared" si="6"/>
        <v>25500</v>
      </c>
      <c r="G21" s="403">
        <f>SUM(G18:G20)</f>
        <v>44607</v>
      </c>
      <c r="H21" s="403">
        <f t="shared" si="6"/>
        <v>573686</v>
      </c>
      <c r="I21" s="403">
        <f>SUM(I18:I20)</f>
        <v>666770</v>
      </c>
      <c r="J21" s="402">
        <f t="shared" si="6"/>
        <v>2160939</v>
      </c>
      <c r="K21" s="402">
        <f t="shared" si="6"/>
        <v>3028622</v>
      </c>
    </row>
    <row r="22" spans="1:11" s="1" customFormat="1" ht="24.75" customHeight="1" thickTop="1">
      <c r="A22" s="404" t="s">
        <v>129</v>
      </c>
      <c r="B22" s="405">
        <f aca="true" t="shared" si="7" ref="B22:H22">B13+B17+B21</f>
        <v>3393868</v>
      </c>
      <c r="C22" s="406">
        <f>C13+C17+C21</f>
        <v>4670465</v>
      </c>
      <c r="D22" s="406">
        <f t="shared" si="7"/>
        <v>573738</v>
      </c>
      <c r="E22" s="406">
        <f>E13+E17+E21</f>
        <v>3033683</v>
      </c>
      <c r="F22" s="407">
        <f t="shared" si="7"/>
        <v>188604</v>
      </c>
      <c r="G22" s="407">
        <f>G13+G17+G21</f>
        <v>426029</v>
      </c>
      <c r="H22" s="407">
        <f t="shared" si="7"/>
        <v>2154478</v>
      </c>
      <c r="I22" s="407">
        <f>I13+I17+I21</f>
        <v>1692840</v>
      </c>
      <c r="J22" s="406">
        <f>J13+J17+J21</f>
        <v>6310688</v>
      </c>
      <c r="K22" s="406">
        <f>K13+K17+K21</f>
        <v>9823017</v>
      </c>
    </row>
    <row r="23" spans="7:8" ht="22.5" customHeight="1">
      <c r="G23" s="6" t="s">
        <v>120</v>
      </c>
      <c r="H23" s="180" t="s">
        <v>222</v>
      </c>
    </row>
  </sheetData>
  <sheetProtection/>
  <mergeCells count="7">
    <mergeCell ref="A1:K1"/>
    <mergeCell ref="A3:A4"/>
    <mergeCell ref="B3:C3"/>
    <mergeCell ref="D3:E3"/>
    <mergeCell ref="F3:G3"/>
    <mergeCell ref="H3:I3"/>
    <mergeCell ref="J3:K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商工会議所</dc:creator>
  <cp:keywords/>
  <dc:description/>
  <cp:lastModifiedBy>imaoka</cp:lastModifiedBy>
  <cp:lastPrinted>2018-05-02T08:38:20Z</cp:lastPrinted>
  <dcterms:created xsi:type="dcterms:W3CDTF">2003-12-19T00:37:38Z</dcterms:created>
  <dcterms:modified xsi:type="dcterms:W3CDTF">2018-05-02T08:47:41Z</dcterms:modified>
  <cp:category/>
  <cp:version/>
  <cp:contentType/>
  <cp:contentStatus/>
</cp:coreProperties>
</file>